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filterPrivacy="1"/>
  <xr:revisionPtr revIDLastSave="275" documentId="13_ncr:1_{B1BB5AC4-1CE3-482D-A792-68B2E3F8A2C9}" xr6:coauthVersionLast="47" xr6:coauthVersionMax="47" xr10:uidLastSave="{15B2A2AE-8032-403B-AD97-9E5ED035FDCC}"/>
  <bookViews>
    <workbookView xWindow="-120" yWindow="-120" windowWidth="29040" windowHeight="17520" xr2:uid="{00000000-000D-0000-FFFF-FFFF00000000}"/>
  </bookViews>
  <sheets>
    <sheet name="Istruzioni di utilizzo" sheetId="2" r:id="rId1"/>
    <sheet name="KPI" sheetId="1" r:id="rId2"/>
  </sheets>
  <definedNames>
    <definedName name="_xlnm._FilterDatabase" localSheetId="1" hidden="1">KPI!$A$4:$O$44</definedName>
    <definedName name="ESITO">KPI!$W$5:$X$5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6" i="1" l="1"/>
  <c r="H12" i="1"/>
  <c r="H44" i="1"/>
  <c r="H38" i="1"/>
  <c r="H34" i="1"/>
  <c r="H25" i="1"/>
  <c r="H18" i="1"/>
  <c r="L5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4" i="1"/>
  <c r="C59" i="1"/>
  <c r="C58" i="1"/>
  <c r="B46" i="1" l="1"/>
  <c r="B48" i="1" s="1"/>
</calcChain>
</file>

<file path=xl/sharedStrings.xml><?xml version="1.0" encoding="utf-8"?>
<sst xmlns="http://schemas.openxmlformats.org/spreadsheetml/2006/main" count="319" uniqueCount="143">
  <si>
    <t>1. IDENTIFICAZIONE DEL CLUSTER DI RIFERIMENTO E DEI KPI APPLICABILI</t>
  </si>
  <si>
    <t xml:space="preserve">
In accordo al cluster di appartenza dell’organizzazione auditata, è necessario considerare un diverso set di KPI da rispettare come di seguito definito.
Nella pagina KPI è sufficiente selezionare il cluster di appartenenza dell'organizzazione oggetto di audit per visualizzare i KPI applicabili</t>
  </si>
  <si>
    <t xml:space="preserve">FASCIA </t>
  </si>
  <si>
    <t>CLUSTER</t>
  </si>
  <si>
    <t>NUMERO DI ADDETTI</t>
  </si>
  <si>
    <t>INDICATORI</t>
  </si>
  <si>
    <t>MICRO</t>
  </si>
  <si>
    <t>1-9</t>
  </si>
  <si>
    <t>5.2.1, 5.3.1, 5.4.1, 5.4.6, 5.5.1, 5.6.1, 5.7.2, 5.7.3</t>
  </si>
  <si>
    <t>PICCOLA</t>
  </si>
  <si>
    <t>10-49</t>
  </si>
  <si>
    <t>5.2.1, 5.2.3,5.2.5, 5.3.1, 5.3.2, 5.4.1, 5.4.4, 5.4.6,5.5.1, 5.5.3, 5.6.1, 5.7.2, 5.7.3</t>
  </si>
  <si>
    <t>MEDIA</t>
  </si>
  <si>
    <t>50-249</t>
  </si>
  <si>
    <t>tutti i KPI ad eccezione 5.5.1, 5.5.3</t>
  </si>
  <si>
    <t>GRANDE</t>
  </si>
  <si>
    <t>250 e oltre</t>
  </si>
  <si>
    <t>2. MISURAZIONE E PUNTEGGIO DEI KPI</t>
  </si>
  <si>
    <t>Sono previsti due tipologie di indicatori:</t>
  </si>
  <si>
    <t xml:space="preserve">INDICATORI QUALITATIVI: </t>
  </si>
  <si>
    <t>sono misurati in termini di presenza o non presenza</t>
  </si>
  <si>
    <t>INDICATORI QUANTITATIVI:</t>
  </si>
  <si>
    <t xml:space="preserve"> sono misurati in termini di delta % rispetto a un valore interno 
aziendale o al valore medio di riferimento nazionale o del tipo di attività economica (codice ATECO di appartenenza)</t>
  </si>
  <si>
    <t xml:space="preserve">Ogni singolo indicatore è associato a un punteggio il cui raggiungimento o meno viene ponderato 
per il peso dell’Area di appartenenza. 
</t>
  </si>
  <si>
    <t>Il punteggio viene calcolato automaticamente dal foglio di calcolo. L'auditor dovrà inserire la propria valutazione sul singolo indicatore andando ad inserire una "X" nella colonna "Pass" se l'indicatore è statao soddisfatto dall'organizzazione</t>
  </si>
  <si>
    <t>Famiglia KPI</t>
  </si>
  <si>
    <t>Peso %</t>
  </si>
  <si>
    <t>Indicatori</t>
  </si>
  <si>
    <t>TIPOLOGIA INDICATORE</t>
  </si>
  <si>
    <t>MODALITA' DI MISURAZIONE</t>
  </si>
  <si>
    <t>FONTE</t>
  </si>
  <si>
    <t>Punti</t>
  </si>
  <si>
    <t>VALUTAZIONE
(evidenze)</t>
  </si>
  <si>
    <t>PASS</t>
  </si>
  <si>
    <t>Esempi per indicatori qualitativi</t>
  </si>
  <si>
    <t>5.2
Cultura e strategia</t>
  </si>
  <si>
    <t>5.2.1</t>
  </si>
  <si>
    <t>QUALITATIVO</t>
  </si>
  <si>
    <t xml:space="preserve">SI/NO </t>
  </si>
  <si>
    <t>Interna</t>
  </si>
  <si>
    <t>5.2.2</t>
  </si>
  <si>
    <r>
      <t xml:space="preserve">Presenza di procedure interne che consentono, anche in modalità anonima, alle risorse di esprimere le proprie opinioni e dare suggerimenti per il cambiamento nell'organizzazione e favorire il
dialogo e il confronto
</t>
    </r>
    <r>
      <rPr>
        <i/>
        <sz val="9"/>
        <color rgb="FF000000"/>
        <rFont val="Calibri"/>
        <family val="2"/>
      </rPr>
      <t>NOTA Sono da intendersi, oltre alle procedure in senso stretto, anche iniziative, progetti e valori stabiliti dall’azienda il cui fine sia il medesimo, ovvero consentire alle persone di esprimere opinioni e creare un ambiente aperto al confronto e al dialogo.</t>
    </r>
  </si>
  <si>
    <t>5.2.3</t>
  </si>
  <si>
    <t>Presenza di attività di comunicazione interna e di sensibilizzazione che promuovano all’utilizzo di comportamentali e di un linguaggio in grado di garantire un ambiente di lavoro inclusivo e rispettoso delle diversità di genere</t>
  </si>
  <si>
    <t>5.2.4</t>
  </si>
  <si>
    <t>Presenza di politiche che garantiscano che i generi siano equamente rappresentati tra i relatori del panel di tavole rotonde, eventi, convegni o altro evento anche di carattere scientifico</t>
  </si>
  <si>
    <t>5.2.5</t>
  </si>
  <si>
    <t>Realizzazione nell’ultimo biennio di interventi formativi a tutti i livelli, compresi i vertici, sulla differenza di genere e suo valore, gli stereotipi e gli unconscious bias</t>
  </si>
  <si>
    <t>5.2.6</t>
  </si>
  <si>
    <t>Realizzazione di interventi finalizzati all’analisi della percezione delle/dei dipendenti sulle pari opportunità nell'ultimo anno</t>
  </si>
  <si>
    <t>5.2.7</t>
  </si>
  <si>
    <t>Realizzazione di interventi finalizzati a promuovere le pari opportunità fuori dal proprio contesto organizzativo nell'ultimo biennio, che includano, tra altre, attività di comunicazione e coinvolgimento dei diversi stakeholders sui temi dell’inclusione, e della parità di genere e della integrazione.</t>
  </si>
  <si>
    <t>5.3 Governance</t>
  </si>
  <si>
    <t>5.3.1</t>
  </si>
  <si>
    <r>
      <t xml:space="preserve">Definizione nella </t>
    </r>
    <r>
      <rPr>
        <b/>
        <sz val="10"/>
        <color rgb="FF000000"/>
        <rFont val="Calibri"/>
        <family val="2"/>
      </rPr>
      <t xml:space="preserve">governance </t>
    </r>
    <r>
      <rPr>
        <sz val="10"/>
        <color rgb="FF000000"/>
        <rFont val="Calibri"/>
        <family val="2"/>
      </rPr>
      <t xml:space="preserve">dell'organizzazione di un presidio (comitato, unità o funzione, ruolo organizzativo …) volto alla gestione e monitoraggio delle tematiche legate all'inclusione, alla parità di genere e integrazione
</t>
    </r>
    <r>
      <rPr>
        <i/>
        <sz val="9"/>
        <color rgb="FF000000"/>
        <rFont val="Calibri"/>
        <family val="2"/>
      </rPr>
      <t>NOTA Il tipo di presidio per la gestione e monitoraggio dei temi di
genere può variare in relazione alle dimensioni e alla complessità
dell’organizzazione. Per le organizzazioni di fascia dimensionale 1 è ipotizzabile un presidio base.</t>
    </r>
  </si>
  <si>
    <t>5.3.2</t>
  </si>
  <si>
    <r>
      <t xml:space="preserve">Presenza di </t>
    </r>
    <r>
      <rPr>
        <b/>
        <sz val="10"/>
        <color rgb="FF000000"/>
        <rFont val="Calibri"/>
        <family val="2"/>
      </rPr>
      <t xml:space="preserve">processi </t>
    </r>
    <r>
      <rPr>
        <sz val="10"/>
        <color rgb="FF000000"/>
        <rFont val="Calibri"/>
        <family val="2"/>
      </rPr>
      <t>per identificare, approfondire e gestire qualsiasi forma di non inclusività</t>
    </r>
  </si>
  <si>
    <t>5.3.3</t>
  </si>
  <si>
    <r>
      <t xml:space="preserve">Presenza di un </t>
    </r>
    <r>
      <rPr>
        <b/>
        <sz val="10"/>
        <color rgb="FF000000"/>
        <rFont val="Calibri"/>
        <family val="2"/>
      </rPr>
      <t>budget</t>
    </r>
    <r>
      <rPr>
        <sz val="10"/>
        <color rgb="FF000000"/>
        <rFont val="Calibri"/>
        <family val="2"/>
      </rPr>
      <t xml:space="preserve"> dell'organizzazione  per lo sviluppo di attivià a supporto dell'inclusione, della parità di genere e dell'integrazione</t>
    </r>
  </si>
  <si>
    <t>5.3.4</t>
  </si>
  <si>
    <t>Definizione di obiettivi legati alla parità di genere e loro attribuzione degli obiettivi  ai vertici e al management, per i quali saranno valutati</t>
  </si>
  <si>
    <t>5.3.5</t>
  </si>
  <si>
    <t>Presenza di esponenti del sesso meno rappresentato nell'organo amministrativo e di controllo dell'organizzazione</t>
  </si>
  <si>
    <t>QUANTITATIVO</t>
  </si>
  <si>
    <t>Normativa
vigente o
Regolamentazi
one interna
(Esempio: l. n. 120/2011 (“legge Golfo-Mosca”),  l. n. 160/2019 (“legge di bilancio 2020”) o altre previsioni di riferimento per il settore di appartenenza.)</t>
  </si>
  <si>
    <t>5.4
Processi Human Resources (HR)</t>
  </si>
  <si>
    <t>5.4.1</t>
  </si>
  <si>
    <r>
      <t xml:space="preserve">Definizione di processi di </t>
    </r>
    <r>
      <rPr>
        <b/>
        <sz val="10"/>
        <color rgb="FF000000"/>
        <rFont val="Calibri"/>
        <family val="2"/>
      </rPr>
      <t>gestione e sviluppo</t>
    </r>
    <r>
      <rPr>
        <sz val="10"/>
        <color rgb="FF000000"/>
        <rFont val="Calibri"/>
        <family val="2"/>
      </rPr>
      <t xml:space="preserve"> delle risorse umane a favore dell'inclusione, della parità di genere e dell’integrazione, quali
selezione, condizioni generali di contratto, on-boarding neutrali, valutazioni prestazioni</t>
    </r>
  </si>
  <si>
    <t>SI/NO</t>
  </si>
  <si>
    <t>5.4.2</t>
  </si>
  <si>
    <r>
      <t xml:space="preserve">Presenza di meccanismi di analisi del </t>
    </r>
    <r>
      <rPr>
        <b/>
        <sz val="10"/>
        <color rgb="FF000000"/>
        <rFont val="Calibri"/>
        <family val="2"/>
      </rPr>
      <t>Turnover</t>
    </r>
    <r>
      <rPr>
        <sz val="10"/>
        <color rgb="FF000000"/>
        <rFont val="Calibri"/>
        <family val="2"/>
      </rPr>
      <t xml:space="preserve"> in base al genere</t>
    </r>
  </si>
  <si>
    <t>5.4.3</t>
  </si>
  <si>
    <t>Presenza di politiche in grado di garantire la partecipazione equa e
paritaria a percorsi di formazione e di valorizzazione, con la presenza di entrambi i sessi, inclusi corsi sulla leadership.</t>
  </si>
  <si>
    <t>5.4.4</t>
  </si>
  <si>
    <r>
      <t xml:space="preserve">Presenza di politiche di </t>
    </r>
    <r>
      <rPr>
        <b/>
        <sz val="10"/>
        <color rgb="FF000000"/>
        <rFont val="Calibri"/>
        <family val="2"/>
      </rPr>
      <t>mobilità interna</t>
    </r>
    <r>
      <rPr>
        <sz val="10"/>
        <color rgb="FF000000"/>
        <rFont val="Calibri"/>
        <family val="2"/>
      </rPr>
      <t xml:space="preserve"> e di </t>
    </r>
    <r>
      <rPr>
        <b/>
        <sz val="10"/>
        <color rgb="FF000000"/>
        <rFont val="Calibri"/>
        <family val="2"/>
      </rPr>
      <t>successione</t>
    </r>
    <r>
      <rPr>
        <sz val="10"/>
        <color rgb="FF000000"/>
        <rFont val="Calibri"/>
        <family val="2"/>
      </rPr>
      <t xml:space="preserve"> a posizioni
manageriali coerenti con i principi di un'organizzazione inclusiva e
rispettosa della parità di genere</t>
    </r>
  </si>
  <si>
    <t>5.4.5</t>
  </si>
  <si>
    <t>Presenza di meccanismi di protezione del posto di lavoro e di
garanzia del medesimo livello retributivo nel post-maternità.</t>
  </si>
  <si>
    <t>5.4.6</t>
  </si>
  <si>
    <t>Presenza di referenti e prassi aziendali a tutela dell’ambiente di
Lavoro, con particolare riferimento ed episodi di molestie o mobbing</t>
  </si>
  <si>
    <t>5.5
OPPORTUNITÀ DI CRESCITA ED INCLUSIONE DELLE DONNE IN
AZIENDA</t>
  </si>
  <si>
    <t>5.5.1</t>
  </si>
  <si>
    <r>
      <rPr>
        <b/>
        <sz val="10"/>
        <color theme="4"/>
        <rFont val="Calibri"/>
        <family val="2"/>
      </rPr>
      <t>INDICATORE APPLICABILE SOLO ALLE ORGANIZZAZIONI DI FASCIA 1 E 2</t>
    </r>
    <r>
      <rPr>
        <sz val="10"/>
        <color rgb="FF000000"/>
        <rFont val="Calibri"/>
        <family val="2"/>
      </rPr>
      <t xml:space="preserve">
Percentuale di donne nell'organizzazione rispetto alla totalità dell'organico
</t>
    </r>
    <r>
      <rPr>
        <i/>
        <sz val="10"/>
        <color rgb="FF000000"/>
        <rFont val="Calibri"/>
        <family val="2"/>
      </rPr>
      <t>NOTA Considerare nel calcolo le varie anche altre forme di collaborazione</t>
    </r>
  </si>
  <si>
    <t>Il KPI si considera raggiunto quando si registra una differenza almeno pari a +10 punti % (pp) rispetto al valore del biennio precedente fino al raggiungimento della parità.</t>
  </si>
  <si>
    <t>5.5.2</t>
  </si>
  <si>
    <r>
      <rPr>
        <b/>
        <sz val="10"/>
        <color theme="4"/>
        <rFont val="Calibri"/>
        <family val="2"/>
      </rPr>
      <t>INDICATORE APPLICABILE SOLO PER ORGANIZZAZIONI DI FASCIA 3 E 4</t>
    </r>
    <r>
      <rPr>
        <sz val="10"/>
        <color rgb="FF000000"/>
        <rFont val="Calibri"/>
        <family val="2"/>
      </rPr>
      <t xml:space="preserve">
Percentuale di donne nell'organizzazione rispetto alla totalità dell'organico rispetto al benchmark dell’industria di riferimento
</t>
    </r>
    <r>
      <rPr>
        <i/>
        <sz val="9"/>
        <color rgb="FF000000"/>
        <rFont val="Calibri"/>
        <family val="2"/>
      </rPr>
      <t>NOTA Considerare nel calcolo le varie altre forme di collaborazione</t>
    </r>
  </si>
  <si>
    <t xml:space="preserve"> Istat, Rilevazione sulle Forze di lavoro.</t>
  </si>
  <si>
    <t>5.5.3</t>
  </si>
  <si>
    <r>
      <rPr>
        <b/>
        <sz val="10"/>
        <color theme="4"/>
        <rFont val="Calibri"/>
        <family val="2"/>
      </rPr>
      <t>INDICATORE APPLICABILE SOLO ALLE ORGANIZZAZIONI DI FASCIA 2</t>
    </r>
    <r>
      <rPr>
        <sz val="10"/>
        <color rgb="FF000000"/>
        <rFont val="Calibri"/>
        <family val="2"/>
      </rPr>
      <t xml:space="preserve">
Percentuale di donne nell'organizzazione con qualifica di </t>
    </r>
    <r>
      <rPr>
        <b/>
        <sz val="10"/>
        <color rgb="FF000000"/>
        <rFont val="Calibri"/>
        <family val="2"/>
      </rPr>
      <t>dirigente</t>
    </r>
    <r>
      <rPr>
        <sz val="10"/>
        <color rgb="FF000000"/>
        <rFont val="Calibri"/>
        <family val="2"/>
      </rPr>
      <t xml:space="preserve"> (in caso di imprese familiare considerare anche le donne con ruoli dirigenziali espressione della proprietà)</t>
    </r>
  </si>
  <si>
    <t>Il KPI si considera raggiunto quando si registra una differenza almeno pari a +10 punti %
(pp) rispetto al valore del biennio precedente fino al raggiungimento della parità.</t>
  </si>
  <si>
    <t>5.5.4</t>
  </si>
  <si>
    <r>
      <rPr>
        <b/>
        <sz val="10"/>
        <color theme="4"/>
        <rFont val="Calibri"/>
        <family val="2"/>
      </rPr>
      <t>INDICATORE APPLICABILE SOLO PER ORGANIZZAZIONI DI FASCIA 3 E 4</t>
    </r>
    <r>
      <rPr>
        <sz val="10"/>
        <color rgb="FF000000"/>
        <rFont val="Calibri"/>
        <family val="2"/>
      </rPr>
      <t xml:space="preserve">
Percentuale di donne nell'organizzazione con qualifica di </t>
    </r>
    <r>
      <rPr>
        <b/>
        <sz val="10"/>
        <color rgb="FF000000"/>
        <rFont val="Calibri"/>
        <family val="2"/>
      </rPr>
      <t>dirigente</t>
    </r>
    <r>
      <rPr>
        <sz val="10"/>
        <color rgb="FF000000"/>
        <rFont val="Calibri"/>
        <family val="2"/>
      </rPr>
      <t xml:space="preserve"> (per le imprese familiari considerare solo donne non espressione della proprietà)</t>
    </r>
  </si>
  <si>
    <t>Istat,
Rilevazione
sulle Forze di
lavoro.</t>
  </si>
  <si>
    <t>5.5.5</t>
  </si>
  <si>
    <r>
      <t xml:space="preserve">Percentuale di donne nell'organizzazione </t>
    </r>
    <r>
      <rPr>
        <b/>
        <sz val="10"/>
        <color rgb="FF000000"/>
        <rFont val="Calibri"/>
        <family val="2"/>
      </rPr>
      <t xml:space="preserve">responsabili </t>
    </r>
    <r>
      <rPr>
        <sz val="10"/>
        <color rgb="FF000000"/>
        <rFont val="Calibri"/>
        <family val="2"/>
      </rPr>
      <t xml:space="preserve">di una o più </t>
    </r>
    <r>
      <rPr>
        <b/>
        <sz val="10"/>
        <color rgb="FF000000"/>
        <rFont val="Calibri"/>
        <family val="2"/>
      </rPr>
      <t>unità organizzative</t>
    </r>
    <r>
      <rPr>
        <sz val="10"/>
        <color rgb="FF000000"/>
        <rFont val="Calibri"/>
        <family val="2"/>
      </rPr>
      <t xml:space="preserve"> rispetto al totale della popolazione di riferimento</t>
    </r>
  </si>
  <si>
    <t>Il KPI si considera raggiunto quando si
registra una quota almeno pari al 40 %
rispetto al totale responsabili e
comunque in crescita anno su anno fino al
raggiungimento della parità.</t>
  </si>
  <si>
    <t>5.5.6</t>
  </si>
  <si>
    <r>
      <t>Percentuale di donne presenti nella p</t>
    </r>
    <r>
      <rPr>
        <b/>
        <sz val="10"/>
        <color rgb="FF000000"/>
        <rFont val="Calibri"/>
        <family val="2"/>
      </rPr>
      <t>rima linea di riporto</t>
    </r>
    <r>
      <rPr>
        <sz val="10"/>
        <color rgb="FF000000"/>
        <rFont val="Calibri"/>
        <family val="2"/>
      </rPr>
      <t xml:space="preserve"> al </t>
    </r>
    <r>
      <rPr>
        <b/>
        <sz val="10"/>
        <color rgb="FF000000"/>
        <rFont val="Calibri"/>
        <family val="2"/>
      </rPr>
      <t>Vertice</t>
    </r>
  </si>
  <si>
    <t>Il KPI si considera raggiunto quando si registra una differenza almeno pari a +10 punti % (pp) rispetto al valore medio % di donne con qualifica di dirigente nell’industry di appartenenza e comunque in crescita anno su anno fino al raggiungimento della parità</t>
  </si>
  <si>
    <t>5.5.7</t>
  </si>
  <si>
    <r>
      <t xml:space="preserve">Percentuale di donne presenti nell'organizzazione con </t>
    </r>
    <r>
      <rPr>
        <b/>
        <sz val="10"/>
        <color rgb="FF000000"/>
        <rFont val="Calibri"/>
        <family val="2"/>
      </rPr>
      <t>delega</t>
    </r>
    <r>
      <rPr>
        <sz val="10"/>
        <color rgb="FF000000"/>
        <rFont val="Calibri"/>
        <family val="2"/>
      </rPr>
      <t xml:space="preserve"> su un budget di spesa/investimento
</t>
    </r>
    <r>
      <rPr>
        <i/>
        <sz val="10"/>
        <color rgb="FF000000"/>
        <rFont val="Calibri"/>
        <family val="2"/>
      </rPr>
      <t>NOTA Considerare nel calcolo la % di donne con delega di spesa o facenti parte della prima linea di riporto al vertice, come previsto dall’indicatore 5 per i/le responsabili di unità organizzative rispetto al numero totale di persone facenti parte di questi gruppi</t>
    </r>
  </si>
  <si>
    <t>Il KPI si considera raggiunto quando si
registra una differenza almeno
pari a + 10 punti % (pp) rispetto al valore
medio % di donne con qualifica di dirigente
nell’industry di appartenenza e comunque in crescita anno su anno fino al raggiungimento della parità.</t>
  </si>
  <si>
    <r>
      <t xml:space="preserve">NOTA I punti percentuali, indicati con l’abbreviazione “p.p.”, indicano l’incremento numerico assoluto di un numero espresso percentualmente:
</t>
    </r>
    <r>
      <rPr>
        <b/>
        <sz val="11"/>
        <rFont val="Calibri"/>
        <family val="2"/>
      </rPr>
      <t>• se dal 3% si passa al 13%, c’è un incremento di 10 p.p.
• se dal 3% si passa al 3,3% c’è un incremento del 10%</t>
    </r>
  </si>
  <si>
    <t>5.6
Equità remunerativa per genere</t>
  </si>
  <si>
    <t>5.6.1</t>
  </si>
  <si>
    <r>
      <t>Percentuale di</t>
    </r>
    <r>
      <rPr>
        <b/>
        <sz val="10"/>
        <color rgb="FF000000"/>
        <rFont val="Calibri"/>
        <family val="2"/>
      </rPr>
      <t xml:space="preserve"> differenza retributiva</t>
    </r>
    <r>
      <rPr>
        <sz val="10"/>
        <color rgb="FF000000"/>
        <rFont val="Calibri"/>
        <family val="2"/>
      </rPr>
      <t xml:space="preserve"> per medesimo livello inquadramentale per genere e a parità di competenze
</t>
    </r>
    <r>
      <rPr>
        <i/>
        <sz val="10"/>
        <color rgb="FF000000"/>
        <rFont val="Calibri"/>
        <family val="2"/>
      </rPr>
      <t>NOTA Sono da escludere dal computo le corresponsioni legate a maggiori o diverse prestazioni (es. straordinario, indennità e rimborsi vari)</t>
    </r>
  </si>
  <si>
    <t>5.6.2</t>
  </si>
  <si>
    <r>
      <t>Percentuale</t>
    </r>
    <r>
      <rPr>
        <b/>
        <sz val="10"/>
        <color rgb="FF000000"/>
        <rFont val="Calibri"/>
        <family val="2"/>
      </rPr>
      <t xml:space="preserve"> promozioni </t>
    </r>
    <r>
      <rPr>
        <sz val="10"/>
        <color rgb="FF000000"/>
        <rFont val="Calibri"/>
        <family val="2"/>
      </rPr>
      <t>donne su base annua</t>
    </r>
  </si>
  <si>
    <t>Il KPI si considera raggiunto quando la % di donne promosse rispetto al totale di donne in organico è pari alla % di uomini promossi rispetto il totale di uomini in organico, prendendo in considerazione i diversi livelli funzionali e non in valore assoluto.</t>
  </si>
  <si>
    <t>5.6.3</t>
  </si>
  <si>
    <r>
      <t xml:space="preserve">Percentuale donne con </t>
    </r>
    <r>
      <rPr>
        <b/>
        <sz val="10"/>
        <color rgb="FF000000"/>
        <rFont val="Calibri"/>
        <family val="2"/>
      </rPr>
      <t>remunerazione variabile</t>
    </r>
    <r>
      <rPr>
        <sz val="10"/>
        <color rgb="FF000000"/>
        <rFont val="Calibri"/>
        <family val="2"/>
      </rPr>
      <t xml:space="preserve"> per assicurare la corresponsione del salario variabile in maniera equa, rendendo note ai lavoratori e alle lavoratrici le procedure e i criteri seguiti nell’attuazione delle politiche retributive per quel che riguarda la parte variabile del salario</t>
    </r>
  </si>
  <si>
    <t>Il KPI si considera raggiunto quando la % di donne con variabile target rispetto al totale di donne in organico è pari alla % di uomini con variabile target rispetto il totale di uomini in organico.</t>
  </si>
  <si>
    <t>5.7
Tutela della genitorialità e conciliazione vita-lavoro</t>
  </si>
  <si>
    <t>5.7.1</t>
  </si>
  <si>
    <t>Presenza servizi dedicati al rientro post maternità/paternità (ad esempio: procedure/attività per il back to work, coaching, part-time su richiesta temporaneo e reversibile, smart working , piano welfare ad hoc, asilo nido aziendale)</t>
  </si>
  <si>
    <t>5.7.2</t>
  </si>
  <si>
    <r>
      <t xml:space="preserve">Presenza di policy, oltre il CCNL di riferimento, dedicate alla tutela della maternità/paternità </t>
    </r>
    <r>
      <rPr>
        <b/>
        <sz val="10"/>
        <color rgb="FF000000"/>
        <rFont val="Calibri"/>
        <family val="2"/>
      </rPr>
      <t>e servizi per favorire la conciliazione dei tempi di vita personale e lavorativa</t>
    </r>
    <r>
      <rPr>
        <sz val="10"/>
        <color rgb="FF000000"/>
        <rFont val="Calibri"/>
        <family val="2"/>
      </rPr>
      <t xml:space="preserve"> (ad esempio: congedo di paternità oltre il CCNL, procedure/attività per il back to work, coaching, parttime reversibile, smart working, piano welfare ad hoc, asilo nido aziendale, programmi di engagement, su base volontaria, durante il congedo di maternità)</t>
    </r>
  </si>
  <si>
    <t>5.7.3</t>
  </si>
  <si>
    <t>Presenza di policy per il mantenimento di benefits e iniziative che
valorizzino l’esperienza della genitorialità come momento di
acquisizione di nuove competenze a favore della persona e dell'organizzazione e che tutelino la relazione tra persona e azienda prima, durante e dopo la maternità/paternità</t>
  </si>
  <si>
    <t>5.7.4</t>
  </si>
  <si>
    <t>Rapporto tra il numero dei beneficiari uomini effettivi sul totale dei beneficiari potenziali dei congedi di paternità nei primi dodici anni di vita del bambino obbligatori</t>
  </si>
  <si>
    <t>INPS+interna</t>
  </si>
  <si>
    <t>5.7.5</t>
  </si>
  <si>
    <t>Rapporto tra n. di giorni medio di congedo di paternità obbligatorio fruiti e il totale di n.gg potenziale previsto dalla Legge</t>
  </si>
  <si>
    <t>TOTALE</t>
  </si>
  <si>
    <r>
      <rPr>
        <sz val="10"/>
        <color theme="1"/>
        <rFont val="Calibri"/>
        <family val="2"/>
      </rPr>
      <t>≥</t>
    </r>
    <r>
      <rPr>
        <sz val="8"/>
        <color theme="1"/>
        <rFont val="Calibri"/>
        <family val="2"/>
      </rPr>
      <t xml:space="preserve"> 21</t>
    </r>
  </si>
  <si>
    <t>L'organizzazione è conforme se il totale ottenuto è:</t>
  </si>
  <si>
    <t>È previsto il raggiungimento dello score minimo di sintesi complessivo del 60% per determinare 
l’accesso alla certificazione da parte dell’organizzazione.
A seconda del cluster di appartenenza dell'organizzazione, il totale complessivo da soddisfare da parte dell'organizzazione è riportato della tabella di seguito.</t>
  </si>
  <si>
    <r>
      <t xml:space="preserve">Formalizzazione e implementazione di </t>
    </r>
    <r>
      <rPr>
        <b/>
        <sz val="10"/>
        <color rgb="FF000000"/>
        <rFont val="Calibri"/>
        <family val="2"/>
      </rPr>
      <t xml:space="preserve">un piano strategico come definito al punto 6.3 </t>
    </r>
    <r>
      <rPr>
        <sz val="10"/>
        <color rgb="FF000000"/>
        <rFont val="Calibri"/>
        <family val="2"/>
      </rPr>
      <t>che possa favorire e sostenere lo sviluppo di un ambiente di lavoro inclusivo e preveda valori aziendali coerenti con una cultura inclusiva</t>
    </r>
  </si>
  <si>
    <r>
      <t xml:space="preserve">Il KPI viene considerato raggiunto quando il delta tra retribuzione media maschile e femminile a parità di mansione/ruolo è inferiore al 10% e come per ogni indicatore decrescente negli anni successivi
</t>
    </r>
    <r>
      <rPr>
        <b/>
        <sz val="10"/>
        <color rgb="FFFF0000"/>
        <rFont val="Calibri"/>
        <family val="2"/>
      </rPr>
      <t>L’indicatore deve essere calcolato solo in presenza di entrambi i generi poiché deve essere calcolato il delta, cioè la differenza esistente, all’interno dei vari livelli, tra uomini e donne. Se il gap è superiore al 10% anche in un solo livello, il punteggio è zero. Se in un livello è presente un solo genere, non lo si considera nella valutazione; si considerano solo i livelli in cui sono presenti entrambi i generi. (FAQ n°9)</t>
    </r>
  </si>
  <si>
    <r>
      <t xml:space="preserve">Il KPI si considera raggiunto quando si registra una differenza almeno pari a +10 punti % (pp) rispetto al valore medio dell’industry di
appartenenza e comunque in crescita
anno su anno fino al raggiungimento della parità.
</t>
    </r>
    <r>
      <rPr>
        <i/>
        <sz val="10"/>
        <color rgb="FF000000"/>
        <rFont val="Calibri"/>
        <family val="2"/>
      </rPr>
      <t>NOTA La fonte dati da utilizzare per quantificare % è quella rispetto al codice ATECO, in particolare fare riferimento al codice ATECO più disaggregato</t>
    </r>
    <r>
      <rPr>
        <sz val="10"/>
        <color rgb="FF000000"/>
        <rFont val="Calibri"/>
        <family val="2"/>
      </rPr>
      <t xml:space="preserve">
</t>
    </r>
    <r>
      <rPr>
        <b/>
        <sz val="10"/>
        <color rgb="FFFF0000"/>
        <rFont val="Calibri"/>
        <family val="2"/>
      </rPr>
      <t xml:space="preserve">
A rettifica di quanto dichiarato nel documento UNI/PDR 125, la fonte dei dati non è la rilevazione Forze di lavoro. Per formulare la richiesta dei dati ci si deve registrare all’indirizzo https://contact.istat.it e accedere al servizio “assistenza nella ricerca dei dati”. (FAQ n°8)</t>
    </r>
  </si>
  <si>
    <r>
      <t xml:space="preserve">Il KPI si considera raggiunto quando si
registra una differenza almeno pari a +10 punti % (pp) rispetto al valore medio dell’industry di
appartenenza e comunque in crescita anno su anno fino al raggiungimento della parità.
</t>
    </r>
    <r>
      <rPr>
        <b/>
        <sz val="10"/>
        <color rgb="FFFF0000"/>
        <rFont val="Calibri"/>
        <family val="2"/>
      </rPr>
      <t>A rettifica di quanto dichiarato nel documento UNI/PDR 125, la fonte dei dati non è la rilevazione Forze di lavoro. Per formulare la richiesta dei dati ci si deve registrare all’indirizzo https://contact.istat.it e accedere al servizio “assistenza nella ricerca dei dati”.- (FAQ n°8)</t>
    </r>
  </si>
  <si>
    <r>
      <t xml:space="preserve">I KPIs si considerano progressivamente
raggiunti quanto più si avvicinano al 100%
</t>
    </r>
    <r>
      <rPr>
        <b/>
        <sz val="10"/>
        <color rgb="FFFF0000"/>
        <rFont val="Calibri"/>
        <family val="2"/>
      </rPr>
      <t>Rif. normativi: Decreto legislativo 30 giugno 2022, n. 105, pubblicato in GU il 29 luglio 2022, relativo all'equilibrio tra attività professionale e vita familiare e la pubblicazione della circolare n. 3066 dell’INPS del 4 agosto, in cui sono state definite nuove regole in materia di congedo di paternità obbligatorio e sono state introdotte modifiche alle regole del congedo parentale, per entrambi i genitori. (FAQ n°11)</t>
    </r>
  </si>
  <si>
    <r>
      <t xml:space="preserve">Numero assoluto  delle quote di genere rispetto a requisiti normativi di riferimento o pari comunque ad 1/3 della composizione complessiva del consiglio di amministrazione
</t>
    </r>
    <r>
      <rPr>
        <b/>
        <sz val="10"/>
        <color rgb="FFFF0000"/>
        <rFont val="Calibri"/>
        <family val="2"/>
      </rPr>
      <t>Tenuto conto che l'organo di controllo presidia l'osservanza delle leggi, dello statuto, l'adeguatezza dell'assetto organizzativo, amministrativo e contabile, oltre che il suo concreto funzionamento, è compito dell’impresa che intende certificarsi, individuare al suo interno tale riferimento in funzione della propria organizzazione.(FAQ n°19)</t>
    </r>
  </si>
  <si>
    <t>PERCENTUALE COMPLESSIVA OTTENUTA</t>
  </si>
  <si>
    <t>X</t>
  </si>
  <si>
    <t>x</t>
  </si>
  <si>
    <r>
      <t>≥</t>
    </r>
    <r>
      <rPr>
        <sz val="8"/>
        <color theme="1"/>
        <rFont val="Calibri"/>
        <family val="2"/>
      </rPr>
      <t xml:space="preserve"> 30</t>
    </r>
  </si>
  <si>
    <r>
      <t>≥</t>
    </r>
    <r>
      <rPr>
        <sz val="8"/>
        <color theme="1"/>
        <rFont val="Calibri"/>
        <family val="2"/>
      </rPr>
      <t xml:space="preserve"> 60</t>
    </r>
  </si>
  <si>
    <t>SI</t>
  </si>
  <si>
    <t>NO</t>
  </si>
  <si>
    <t>QUALITATIVO - FARE VERBALE FORMAZIONE A MARTINA E PAOLA PER LA PDG (L'ALTRO L'HA FATTO CORRADO)</t>
  </si>
  <si>
    <t>25</t>
  </si>
  <si>
    <t>UNI/PdR 125:2022
KPI - ANALISI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</si>
</sst>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4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Arial"/>
      <family val="2"/>
    </font>
    <font>
      <sz val="8"/>
      <name val="Calibri"/>
      <family val="2"/>
      <scheme val="minor"/>
    </font>
    <font>
      <i/>
      <sz val="9"/>
      <color rgb="FF000000"/>
      <name val="Calibri"/>
      <family val="2"/>
    </font>
    <font>
      <b/>
      <sz val="9"/>
      <color theme="1"/>
      <name val="Arial"/>
      <family val="2"/>
    </font>
    <font>
      <i/>
      <sz val="10"/>
      <color rgb="FF000000"/>
      <name val="Calibri"/>
      <family val="2"/>
    </font>
    <font>
      <b/>
      <sz val="10"/>
      <color theme="4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0"/>
      <color theme="1"/>
      <name val="Arial"/>
      <family val="2"/>
    </font>
    <font>
      <sz val="10"/>
      <color theme="1"/>
      <name val="Calibri"/>
      <family val="2"/>
    </font>
    <font>
      <sz val="8"/>
      <color theme="1"/>
      <name val="Calibri"/>
      <family val="2"/>
    </font>
    <font>
      <b/>
      <sz val="10"/>
      <color rgb="FFFF0000"/>
      <name val="Calibri"/>
      <family val="2"/>
    </font>
    <font>
      <sz val="22"/>
      <color rgb="FFFF0000"/>
      <name val="Arial"/>
      <family val="2"/>
    </font>
    <font>
      <sz val="22"/>
      <color rgb="FF00B050"/>
      <name val="Arial"/>
      <family val="2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0"/>
      <name val="Century Gothic"/>
      <family val="2"/>
    </font>
  </fonts>
  <fills count="14">
    <fill>
      <patternFill patternType="none"/>
    </fill>
    <fill>
      <patternFill patternType="gray125"/>
    </fill>
    <fill>
      <patternFill patternType="solid">
        <fgColor rgb="FFFFE799"/>
        <bgColor rgb="FFFFE799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rgb="FFFFE79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0">
    <xf numFmtId="0" fontId="0" fillId="0" borderId="0" xfId="0"/>
    <xf numFmtId="0" fontId="3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0" fillId="4" borderId="0" xfId="0" applyFill="1"/>
    <xf numFmtId="0" fontId="2" fillId="2" borderId="2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49" fontId="12" fillId="4" borderId="1" xfId="0" applyNumberFormat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1" fillId="11" borderId="18" xfId="0" applyFont="1" applyFill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9" fontId="1" fillId="0" borderId="0" xfId="1" applyFont="1" applyAlignment="1">
      <alignment horizontal="center" vertical="center" wrapText="1"/>
    </xf>
    <xf numFmtId="164" fontId="8" fillId="6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12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49" fontId="18" fillId="6" borderId="1" xfId="0" applyNumberFormat="1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49" fontId="6" fillId="3" borderId="9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9" fontId="24" fillId="0" borderId="0" xfId="0" applyNumberFormat="1" applyFont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16" fillId="9" borderId="17" xfId="0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center" wrapText="1"/>
    </xf>
    <xf numFmtId="0" fontId="16" fillId="10" borderId="19" xfId="0" applyFont="1" applyFill="1" applyBorder="1" applyAlignment="1">
      <alignment horizontal="center" vertical="center" wrapText="1"/>
    </xf>
    <xf numFmtId="0" fontId="16" fillId="10" borderId="20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12" fillId="9" borderId="17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left" vertical="center" wrapText="1"/>
    </xf>
    <xf numFmtId="0" fontId="26" fillId="13" borderId="10" xfId="0" applyFont="1" applyFill="1" applyBorder="1" applyAlignment="1">
      <alignment horizontal="center" vertical="center" wrapText="1"/>
    </xf>
    <xf numFmtId="0" fontId="26" fillId="13" borderId="0" xfId="0" applyFont="1" applyFill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/>
    </xf>
    <xf numFmtId="0" fontId="8" fillId="13" borderId="3" xfId="0" applyFont="1" applyFill="1" applyBorder="1" applyAlignment="1">
      <alignment horizontal="left" vertical="center"/>
    </xf>
  </cellXfs>
  <cellStyles count="2">
    <cellStyle name="Normale" xfId="0" builtinId="0"/>
    <cellStyle name="Percentuale" xfId="1" builtinId="5"/>
  </cellStyles>
  <dxfs count="9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externalLinkPath" Target="about:bla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D22"/>
  <sheetViews>
    <sheetView tabSelected="1" topLeftCell="A8" zoomScale="160" zoomScaleNormal="160" workbookViewId="0">
      <selection activeCell="D13" sqref="D13"/>
    </sheetView>
  </sheetViews>
  <sheetFormatPr defaultRowHeight="15" x14ac:dyDescent="0.25"/>
  <cols>
    <col min="2" max="2" width="11.7109375" customWidth="1"/>
    <col min="3" max="3" width="17.28515625" customWidth="1"/>
    <col min="4" max="4" width="69.28515625" customWidth="1"/>
  </cols>
  <sheetData>
    <row r="2" spans="1:30" ht="21" x14ac:dyDescent="0.25">
      <c r="A2" s="78" t="s">
        <v>0</v>
      </c>
      <c r="B2" s="78"/>
      <c r="C2" s="78"/>
      <c r="D2" s="78"/>
    </row>
    <row r="3" spans="1:30" ht="75.75" customHeight="1" x14ac:dyDescent="0.25">
      <c r="A3" s="47" t="s">
        <v>1</v>
      </c>
      <c r="B3" s="48"/>
      <c r="C3" s="48"/>
      <c r="D3" s="49"/>
    </row>
    <row r="4" spans="1:30" s="11" customFormat="1" ht="27" customHeight="1" x14ac:dyDescent="0.25">
      <c r="A4" s="15" t="s">
        <v>2</v>
      </c>
      <c r="B4" s="15" t="s">
        <v>3</v>
      </c>
      <c r="C4" s="15" t="s">
        <v>4</v>
      </c>
      <c r="D4" s="15" t="s">
        <v>5</v>
      </c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 s="11" customFormat="1" ht="19.5" customHeight="1" x14ac:dyDescent="0.25">
      <c r="A5" s="13">
        <v>1</v>
      </c>
      <c r="B5" s="13" t="s">
        <v>6</v>
      </c>
      <c r="C5" s="14" t="s">
        <v>7</v>
      </c>
      <c r="D5" s="14" t="s">
        <v>8</v>
      </c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 s="11" customFormat="1" ht="27" customHeight="1" x14ac:dyDescent="0.25">
      <c r="A6" s="13">
        <v>2</v>
      </c>
      <c r="B6" s="13" t="s">
        <v>9</v>
      </c>
      <c r="C6" s="14" t="s">
        <v>10</v>
      </c>
      <c r="D6" s="14" t="s">
        <v>11</v>
      </c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 s="11" customFormat="1" ht="27" customHeight="1" x14ac:dyDescent="0.25">
      <c r="A7" s="13">
        <v>3</v>
      </c>
      <c r="B7" s="13" t="s">
        <v>12</v>
      </c>
      <c r="C7" s="14" t="s">
        <v>13</v>
      </c>
      <c r="D7" s="13" t="s">
        <v>14</v>
      </c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 s="11" customFormat="1" ht="27" customHeight="1" x14ac:dyDescent="0.25">
      <c r="A8" s="13">
        <v>4</v>
      </c>
      <c r="B8" s="13" t="s">
        <v>15</v>
      </c>
      <c r="C8" s="14" t="s">
        <v>16</v>
      </c>
      <c r="D8" s="13" t="s">
        <v>14</v>
      </c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11" spans="1:30" ht="21.75" thickBot="1" x14ac:dyDescent="0.3">
      <c r="A11" s="79" t="s">
        <v>17</v>
      </c>
      <c r="B11" s="79"/>
      <c r="C11" s="79"/>
      <c r="D11" s="79"/>
    </row>
    <row r="12" spans="1:30" x14ac:dyDescent="0.25">
      <c r="A12" s="44" t="s">
        <v>18</v>
      </c>
      <c r="B12" s="45"/>
      <c r="C12" s="45"/>
      <c r="D12" s="46"/>
    </row>
    <row r="13" spans="1:30" ht="39" customHeight="1" x14ac:dyDescent="0.25">
      <c r="A13" s="50" t="s">
        <v>19</v>
      </c>
      <c r="B13" s="51"/>
      <c r="C13" s="51"/>
      <c r="D13" s="25" t="s">
        <v>20</v>
      </c>
    </row>
    <row r="14" spans="1:30" ht="52.5" customHeight="1" thickBot="1" x14ac:dyDescent="0.3">
      <c r="A14" s="52" t="s">
        <v>21</v>
      </c>
      <c r="B14" s="53"/>
      <c r="C14" s="53"/>
      <c r="D14" s="26" t="s">
        <v>22</v>
      </c>
    </row>
    <row r="15" spans="1:30" ht="45" customHeight="1" thickBot="1" x14ac:dyDescent="0.3">
      <c r="A15" s="54" t="s">
        <v>23</v>
      </c>
      <c r="B15" s="55"/>
      <c r="C15" s="55"/>
      <c r="D15" s="56"/>
    </row>
    <row r="16" spans="1:30" ht="45" customHeight="1" thickBot="1" x14ac:dyDescent="0.3">
      <c r="A16" s="54" t="s">
        <v>24</v>
      </c>
      <c r="B16" s="55"/>
      <c r="C16" s="55"/>
      <c r="D16" s="56"/>
    </row>
    <row r="17" spans="1:4" ht="61.15" customHeight="1" x14ac:dyDescent="0.25">
      <c r="A17" s="44" t="s">
        <v>126</v>
      </c>
      <c r="B17" s="45"/>
      <c r="C17" s="45"/>
      <c r="D17" s="46"/>
    </row>
    <row r="18" spans="1:4" x14ac:dyDescent="0.25">
      <c r="A18" s="61" t="s">
        <v>3</v>
      </c>
      <c r="B18" s="62"/>
      <c r="C18" s="62"/>
      <c r="D18" s="27" t="s">
        <v>125</v>
      </c>
    </row>
    <row r="19" spans="1:4" x14ac:dyDescent="0.25">
      <c r="A19" s="57" t="s">
        <v>6</v>
      </c>
      <c r="B19" s="58"/>
      <c r="C19" s="58"/>
      <c r="D19" s="28" t="s">
        <v>124</v>
      </c>
    </row>
    <row r="20" spans="1:4" x14ac:dyDescent="0.25">
      <c r="A20" s="57" t="s">
        <v>9</v>
      </c>
      <c r="B20" s="58"/>
      <c r="C20" s="58"/>
      <c r="D20" s="28" t="s">
        <v>136</v>
      </c>
    </row>
    <row r="21" spans="1:4" x14ac:dyDescent="0.25">
      <c r="A21" s="57" t="s">
        <v>12</v>
      </c>
      <c r="B21" s="58"/>
      <c r="C21" s="58"/>
      <c r="D21" s="28" t="s">
        <v>137</v>
      </c>
    </row>
    <row r="22" spans="1:4" ht="15.75" thickBot="1" x14ac:dyDescent="0.3">
      <c r="A22" s="59" t="s">
        <v>15</v>
      </c>
      <c r="B22" s="60"/>
      <c r="C22" s="60"/>
      <c r="D22" s="29" t="s">
        <v>137</v>
      </c>
    </row>
  </sheetData>
  <mergeCells count="14">
    <mergeCell ref="A20:C20"/>
    <mergeCell ref="A21:C21"/>
    <mergeCell ref="A22:C22"/>
    <mergeCell ref="A18:C18"/>
    <mergeCell ref="A19:C19"/>
    <mergeCell ref="A17:D17"/>
    <mergeCell ref="A3:D3"/>
    <mergeCell ref="A13:C13"/>
    <mergeCell ref="A14:C14"/>
    <mergeCell ref="A2:D2"/>
    <mergeCell ref="A11:D11"/>
    <mergeCell ref="A12:D12"/>
    <mergeCell ref="A15:D15"/>
    <mergeCell ref="A16:D16"/>
  </mergeCells>
  <pageMargins left="0.7" right="0.7" top="0.75" bottom="0.75" header="0.3" footer="0.3"/>
  <pageSetup paperSize="9" orientation="portrait" r:id="rId1"/>
  <ignoredErrors>
    <ignoredError sqref="C6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5"/>
  <sheetViews>
    <sheetView zoomScale="70" zoomScaleNormal="70" workbookViewId="0">
      <selection activeCell="G64" sqref="G64"/>
    </sheetView>
  </sheetViews>
  <sheetFormatPr defaultColWidth="8.7109375" defaultRowHeight="12.75" x14ac:dyDescent="0.25"/>
  <cols>
    <col min="1" max="1" width="25.140625" style="3" customWidth="1"/>
    <col min="2" max="2" width="17.140625" style="3" customWidth="1"/>
    <col min="3" max="3" width="30.42578125" style="3" customWidth="1"/>
    <col min="4" max="4" width="50" style="3" customWidth="1"/>
    <col min="5" max="5" width="21.140625" style="3" customWidth="1"/>
    <col min="6" max="6" width="42.7109375" style="3" customWidth="1"/>
    <col min="7" max="7" width="26.7109375" style="3" customWidth="1"/>
    <col min="8" max="8" width="15.140625" style="3" customWidth="1"/>
    <col min="9" max="9" width="53.5703125" style="3" customWidth="1"/>
    <col min="10" max="10" width="16.85546875" style="3" customWidth="1"/>
    <col min="11" max="11" width="63" style="3" customWidth="1"/>
    <col min="12" max="12" width="21" style="3" hidden="1" customWidth="1"/>
    <col min="13" max="15" width="17.7109375" style="3" hidden="1" customWidth="1"/>
    <col min="16" max="16" width="7.7109375" style="3" hidden="1" customWidth="1"/>
    <col min="17" max="24" width="0" style="3" hidden="1" customWidth="1"/>
    <col min="25" max="16384" width="8.7109375" style="3"/>
  </cols>
  <sheetData>
    <row r="1" spans="1:24" customFormat="1" ht="84.75" customHeight="1" x14ac:dyDescent="0.25">
      <c r="A1" s="73" t="s">
        <v>142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33"/>
      <c r="M1" s="33"/>
      <c r="N1" s="33"/>
      <c r="O1" s="33"/>
    </row>
    <row r="2" spans="1:24" customFormat="1" ht="37.15" customHeight="1" x14ac:dyDescent="0.25">
      <c r="L2" s="33"/>
      <c r="M2" s="33"/>
      <c r="N2" s="33"/>
      <c r="O2" s="33"/>
    </row>
    <row r="3" spans="1:24" customFormat="1" ht="18" x14ac:dyDescent="0.25">
      <c r="A3" s="24" t="s">
        <v>2</v>
      </c>
      <c r="B3" s="24" t="s">
        <v>12</v>
      </c>
      <c r="C3" s="22"/>
      <c r="D3" s="22"/>
      <c r="E3" s="22"/>
      <c r="F3" s="22"/>
      <c r="G3" s="22"/>
      <c r="H3" s="22"/>
      <c r="I3" s="22"/>
      <c r="J3" s="22"/>
      <c r="K3" s="22"/>
      <c r="L3" s="33"/>
      <c r="M3" s="33"/>
      <c r="N3" s="33"/>
      <c r="O3" s="33"/>
    </row>
    <row r="4" spans="1:24" ht="25.5" x14ac:dyDescent="0.25">
      <c r="A4" s="12" t="s">
        <v>25</v>
      </c>
      <c r="B4" s="12" t="s">
        <v>26</v>
      </c>
      <c r="C4" s="65" t="s">
        <v>27</v>
      </c>
      <c r="D4" s="66"/>
      <c r="E4" s="23" t="s">
        <v>28</v>
      </c>
      <c r="F4" s="23" t="s">
        <v>29</v>
      </c>
      <c r="G4" s="23" t="s">
        <v>30</v>
      </c>
      <c r="H4" s="23" t="s">
        <v>31</v>
      </c>
      <c r="I4" s="23" t="s">
        <v>32</v>
      </c>
      <c r="J4" s="17" t="s">
        <v>33</v>
      </c>
      <c r="K4" s="23" t="s">
        <v>34</v>
      </c>
      <c r="L4" s="34" t="str">
        <f>B3</f>
        <v>MEDIA</v>
      </c>
      <c r="M4" s="3" t="s">
        <v>6</v>
      </c>
      <c r="N4" s="3" t="s">
        <v>9</v>
      </c>
      <c r="O4" s="3" t="s">
        <v>12</v>
      </c>
    </row>
    <row r="5" spans="1:24" ht="127.15" customHeight="1" x14ac:dyDescent="0.25">
      <c r="A5" s="67" t="s">
        <v>35</v>
      </c>
      <c r="B5" s="68">
        <v>15</v>
      </c>
      <c r="C5" s="16" t="s">
        <v>36</v>
      </c>
      <c r="D5" s="16" t="s">
        <v>127</v>
      </c>
      <c r="E5" s="16" t="s">
        <v>37</v>
      </c>
      <c r="F5" s="16" t="s">
        <v>38</v>
      </c>
      <c r="G5" s="16" t="s">
        <v>39</v>
      </c>
      <c r="H5" s="16">
        <v>20</v>
      </c>
      <c r="I5" s="16"/>
      <c r="J5" s="37" t="s">
        <v>139</v>
      </c>
      <c r="K5" s="16"/>
      <c r="L5" s="3" t="str">
        <f>IF(IF($B$3=$M$4,M5,IF($B$3=$N$4,N5,O5))=0,"",IF($B$3=$M$4,M5,IF($B$3=$N$4,N5,O5)))</f>
        <v>X</v>
      </c>
      <c r="M5" s="3" t="s">
        <v>134</v>
      </c>
      <c r="N5" s="3" t="s">
        <v>134</v>
      </c>
      <c r="O5" s="3" t="s">
        <v>134</v>
      </c>
      <c r="W5" s="35" t="s">
        <v>138</v>
      </c>
      <c r="X5" s="36" t="s">
        <v>139</v>
      </c>
    </row>
    <row r="6" spans="1:24" ht="187.5" customHeight="1" x14ac:dyDescent="0.25">
      <c r="A6" s="67"/>
      <c r="B6" s="68"/>
      <c r="C6" s="16" t="s">
        <v>40</v>
      </c>
      <c r="D6" s="16" t="s">
        <v>41</v>
      </c>
      <c r="E6" s="16" t="s">
        <v>37</v>
      </c>
      <c r="F6" s="16" t="s">
        <v>38</v>
      </c>
      <c r="G6" s="16" t="s">
        <v>39</v>
      </c>
      <c r="H6" s="16">
        <v>10</v>
      </c>
      <c r="I6" s="16"/>
      <c r="J6" s="37" t="s">
        <v>139</v>
      </c>
      <c r="K6" s="16"/>
      <c r="L6" s="3" t="str">
        <f t="shared" ref="L6:L43" si="0">IF(IF($B$3=$M$4,M6,IF($B$3=$N$4,N6,O6))=0,"",IF($B$3=$M$4,M6,IF($B$3=$N$4,N6,O6)))</f>
        <v>X</v>
      </c>
      <c r="O6" s="3" t="s">
        <v>134</v>
      </c>
    </row>
    <row r="7" spans="1:24" ht="143.25" customHeight="1" x14ac:dyDescent="0.25">
      <c r="A7" s="67"/>
      <c r="B7" s="68"/>
      <c r="C7" s="16" t="s">
        <v>42</v>
      </c>
      <c r="D7" s="16" t="s">
        <v>43</v>
      </c>
      <c r="E7" s="16" t="s">
        <v>37</v>
      </c>
      <c r="F7" s="16" t="s">
        <v>38</v>
      </c>
      <c r="G7" s="16" t="s">
        <v>39</v>
      </c>
      <c r="H7" s="16">
        <v>20</v>
      </c>
      <c r="I7" s="16"/>
      <c r="J7" s="37" t="s">
        <v>139</v>
      </c>
      <c r="K7" s="16"/>
      <c r="L7" s="3" t="str">
        <f t="shared" si="0"/>
        <v>X</v>
      </c>
      <c r="N7" s="3" t="s">
        <v>134</v>
      </c>
      <c r="O7" s="3" t="s">
        <v>134</v>
      </c>
    </row>
    <row r="8" spans="1:24" ht="66" customHeight="1" x14ac:dyDescent="0.25">
      <c r="A8" s="67"/>
      <c r="B8" s="68"/>
      <c r="C8" s="16" t="s">
        <v>44</v>
      </c>
      <c r="D8" s="16" t="s">
        <v>45</v>
      </c>
      <c r="E8" s="16" t="s">
        <v>140</v>
      </c>
      <c r="F8" s="16" t="s">
        <v>38</v>
      </c>
      <c r="G8" s="16" t="s">
        <v>39</v>
      </c>
      <c r="H8" s="16">
        <v>10</v>
      </c>
      <c r="I8" s="16"/>
      <c r="J8" s="37" t="s">
        <v>139</v>
      </c>
      <c r="K8" s="16"/>
      <c r="L8" s="3" t="str">
        <f t="shared" si="0"/>
        <v>X</v>
      </c>
      <c r="O8" s="3" t="s">
        <v>134</v>
      </c>
    </row>
    <row r="9" spans="1:24" ht="60" customHeight="1" x14ac:dyDescent="0.25">
      <c r="A9" s="67"/>
      <c r="B9" s="68"/>
      <c r="C9" s="16" t="s">
        <v>46</v>
      </c>
      <c r="D9" s="16" t="s">
        <v>47</v>
      </c>
      <c r="E9" s="16" t="s">
        <v>37</v>
      </c>
      <c r="F9" s="16" t="s">
        <v>38</v>
      </c>
      <c r="G9" s="16" t="s">
        <v>39</v>
      </c>
      <c r="H9" s="16">
        <v>10</v>
      </c>
      <c r="I9" s="16"/>
      <c r="J9" s="37" t="s">
        <v>139</v>
      </c>
      <c r="K9" s="16"/>
      <c r="L9" s="3" t="str">
        <f t="shared" si="0"/>
        <v>X</v>
      </c>
      <c r="N9" s="3" t="s">
        <v>134</v>
      </c>
      <c r="O9" s="3" t="s">
        <v>134</v>
      </c>
    </row>
    <row r="10" spans="1:24" ht="60" customHeight="1" x14ac:dyDescent="0.25">
      <c r="A10" s="67"/>
      <c r="B10" s="68"/>
      <c r="C10" s="16" t="s">
        <v>48</v>
      </c>
      <c r="D10" s="16" t="s">
        <v>49</v>
      </c>
      <c r="E10" s="16" t="s">
        <v>37</v>
      </c>
      <c r="F10" s="16" t="s">
        <v>38</v>
      </c>
      <c r="G10" s="16" t="s">
        <v>39</v>
      </c>
      <c r="H10" s="16">
        <v>20</v>
      </c>
      <c r="I10" s="16"/>
      <c r="J10" s="37" t="s">
        <v>139</v>
      </c>
      <c r="K10" s="16"/>
      <c r="L10" s="3" t="str">
        <f t="shared" si="0"/>
        <v>X</v>
      </c>
      <c r="O10" s="3" t="s">
        <v>134</v>
      </c>
    </row>
    <row r="11" spans="1:24" ht="78.75" customHeight="1" x14ac:dyDescent="0.25">
      <c r="A11" s="67"/>
      <c r="B11" s="68"/>
      <c r="C11" s="16" t="s">
        <v>50</v>
      </c>
      <c r="D11" s="16" t="s">
        <v>51</v>
      </c>
      <c r="E11" s="16" t="s">
        <v>37</v>
      </c>
      <c r="F11" s="16" t="s">
        <v>38</v>
      </c>
      <c r="G11" s="16" t="s">
        <v>39</v>
      </c>
      <c r="H11" s="16">
        <v>10</v>
      </c>
      <c r="I11" s="16"/>
      <c r="J11" s="37" t="s">
        <v>139</v>
      </c>
      <c r="K11" s="16"/>
      <c r="L11" s="3" t="str">
        <f t="shared" si="0"/>
        <v>X</v>
      </c>
      <c r="O11" s="3" t="s">
        <v>134</v>
      </c>
    </row>
    <row r="12" spans="1:24" ht="60" customHeight="1" x14ac:dyDescent="0.25">
      <c r="A12" s="1"/>
      <c r="B12" s="4"/>
      <c r="C12" s="4"/>
      <c r="D12" s="2"/>
      <c r="E12" s="2"/>
      <c r="F12" s="2"/>
      <c r="G12" s="2"/>
      <c r="H12" s="38">
        <f>SUMIF(J5:J11,"SI",H5:H11)/100*B5</f>
        <v>0</v>
      </c>
      <c r="I12" s="2"/>
      <c r="J12" s="2"/>
      <c r="K12" s="2"/>
      <c r="L12" s="3" t="str">
        <f t="shared" si="0"/>
        <v/>
      </c>
    </row>
    <row r="13" spans="1:24" ht="120.75" customHeight="1" x14ac:dyDescent="0.25">
      <c r="A13" s="75" t="s">
        <v>52</v>
      </c>
      <c r="B13" s="69">
        <v>15</v>
      </c>
      <c r="C13" s="16" t="s">
        <v>53</v>
      </c>
      <c r="D13" s="16" t="s">
        <v>54</v>
      </c>
      <c r="E13" s="16" t="s">
        <v>37</v>
      </c>
      <c r="F13" s="16" t="s">
        <v>38</v>
      </c>
      <c r="G13" s="16" t="s">
        <v>39</v>
      </c>
      <c r="H13" s="16">
        <v>25</v>
      </c>
      <c r="I13" s="16"/>
      <c r="J13" s="37" t="s">
        <v>139</v>
      </c>
      <c r="K13" s="16"/>
      <c r="L13" s="3" t="str">
        <f t="shared" si="0"/>
        <v>X</v>
      </c>
      <c r="M13" s="3" t="s">
        <v>134</v>
      </c>
      <c r="N13" s="3" t="s">
        <v>134</v>
      </c>
      <c r="O13" s="3" t="s">
        <v>134</v>
      </c>
    </row>
    <row r="14" spans="1:24" ht="60" customHeight="1" x14ac:dyDescent="0.25">
      <c r="A14" s="76"/>
      <c r="B14" s="70"/>
      <c r="C14" s="16" t="s">
        <v>55</v>
      </c>
      <c r="D14" s="16" t="s">
        <v>56</v>
      </c>
      <c r="E14" s="16" t="s">
        <v>37</v>
      </c>
      <c r="F14" s="16" t="s">
        <v>38</v>
      </c>
      <c r="G14" s="16" t="s">
        <v>39</v>
      </c>
      <c r="H14" s="16">
        <v>25</v>
      </c>
      <c r="I14" s="16"/>
      <c r="J14" s="37" t="s">
        <v>139</v>
      </c>
      <c r="K14" s="16"/>
      <c r="L14" s="3" t="str">
        <f t="shared" si="0"/>
        <v>X</v>
      </c>
      <c r="N14" s="3" t="s">
        <v>134</v>
      </c>
      <c r="O14" s="3" t="s">
        <v>134</v>
      </c>
    </row>
    <row r="15" spans="1:24" ht="60" customHeight="1" x14ac:dyDescent="0.25">
      <c r="A15" s="76"/>
      <c r="B15" s="70"/>
      <c r="C15" s="16" t="s">
        <v>57</v>
      </c>
      <c r="D15" s="16" t="s">
        <v>58</v>
      </c>
      <c r="E15" s="16" t="s">
        <v>37</v>
      </c>
      <c r="F15" s="16" t="s">
        <v>38</v>
      </c>
      <c r="G15" s="16" t="s">
        <v>39</v>
      </c>
      <c r="H15" s="16">
        <v>15</v>
      </c>
      <c r="I15" s="16"/>
      <c r="J15" s="37" t="s">
        <v>139</v>
      </c>
      <c r="K15" s="16"/>
      <c r="L15" s="3" t="str">
        <f t="shared" si="0"/>
        <v>X</v>
      </c>
      <c r="O15" s="3" t="s">
        <v>134</v>
      </c>
    </row>
    <row r="16" spans="1:24" ht="60" customHeight="1" x14ac:dyDescent="0.25">
      <c r="A16" s="76"/>
      <c r="B16" s="70"/>
      <c r="C16" s="16" t="s">
        <v>59</v>
      </c>
      <c r="D16" s="16" t="s">
        <v>60</v>
      </c>
      <c r="E16" s="16" t="s">
        <v>37</v>
      </c>
      <c r="F16" s="16" t="s">
        <v>38</v>
      </c>
      <c r="G16" s="16" t="s">
        <v>39</v>
      </c>
      <c r="H16" s="16">
        <v>15</v>
      </c>
      <c r="I16" s="16"/>
      <c r="J16" s="37" t="s">
        <v>139</v>
      </c>
      <c r="K16" s="16"/>
      <c r="L16" s="3" t="str">
        <f t="shared" si="0"/>
        <v>X</v>
      </c>
      <c r="O16" s="3" t="s">
        <v>134</v>
      </c>
    </row>
    <row r="17" spans="1:15" ht="165" customHeight="1" x14ac:dyDescent="0.25">
      <c r="A17" s="77"/>
      <c r="B17" s="71"/>
      <c r="C17" s="16" t="s">
        <v>61</v>
      </c>
      <c r="D17" s="16" t="s">
        <v>62</v>
      </c>
      <c r="E17" s="16" t="s">
        <v>63</v>
      </c>
      <c r="F17" s="16" t="s">
        <v>132</v>
      </c>
      <c r="G17" s="16" t="s">
        <v>64</v>
      </c>
      <c r="H17" s="16">
        <v>20</v>
      </c>
      <c r="I17" s="16"/>
      <c r="J17" s="37" t="s">
        <v>139</v>
      </c>
      <c r="K17" s="16"/>
      <c r="L17" s="3" t="str">
        <f t="shared" si="0"/>
        <v>x</v>
      </c>
      <c r="O17" s="3" t="s">
        <v>135</v>
      </c>
    </row>
    <row r="18" spans="1:15" ht="60" customHeight="1" x14ac:dyDescent="0.25">
      <c r="A18" s="1"/>
      <c r="B18" s="4"/>
      <c r="C18" s="4"/>
      <c r="D18" s="2"/>
      <c r="E18" s="2"/>
      <c r="F18" s="2"/>
      <c r="G18" s="2"/>
      <c r="H18" s="38">
        <f>SUMIF(J13:J17,"SI",H13:H17)/100*B13</f>
        <v>0</v>
      </c>
      <c r="I18" s="2"/>
      <c r="J18" s="2"/>
      <c r="K18" s="2"/>
      <c r="L18" s="3" t="str">
        <f t="shared" si="0"/>
        <v/>
      </c>
    </row>
    <row r="19" spans="1:15" ht="66.75" customHeight="1" x14ac:dyDescent="0.25">
      <c r="A19" s="67" t="s">
        <v>65</v>
      </c>
      <c r="B19" s="68">
        <v>10</v>
      </c>
      <c r="C19" s="16" t="s">
        <v>66</v>
      </c>
      <c r="D19" s="16" t="s">
        <v>67</v>
      </c>
      <c r="E19" s="16" t="s">
        <v>37</v>
      </c>
      <c r="F19" s="16" t="s">
        <v>68</v>
      </c>
      <c r="G19" s="16" t="s">
        <v>39</v>
      </c>
      <c r="H19" s="16">
        <v>25</v>
      </c>
      <c r="I19" s="16"/>
      <c r="J19" s="37" t="s">
        <v>139</v>
      </c>
      <c r="K19" s="16"/>
      <c r="L19" s="3" t="str">
        <f t="shared" si="0"/>
        <v>X</v>
      </c>
      <c r="M19" s="3" t="s">
        <v>134</v>
      </c>
      <c r="N19" s="3" t="s">
        <v>134</v>
      </c>
      <c r="O19" s="3" t="s">
        <v>134</v>
      </c>
    </row>
    <row r="20" spans="1:15" ht="60" customHeight="1" x14ac:dyDescent="0.25">
      <c r="A20" s="67"/>
      <c r="B20" s="68"/>
      <c r="C20" s="16" t="s">
        <v>69</v>
      </c>
      <c r="D20" s="16" t="s">
        <v>70</v>
      </c>
      <c r="E20" s="16" t="s">
        <v>37</v>
      </c>
      <c r="F20" s="16" t="s">
        <v>68</v>
      </c>
      <c r="G20" s="16" t="s">
        <v>39</v>
      </c>
      <c r="H20" s="16">
        <v>15</v>
      </c>
      <c r="I20" s="16"/>
      <c r="J20" s="37" t="s">
        <v>139</v>
      </c>
      <c r="K20" s="16"/>
      <c r="L20" s="3" t="str">
        <f t="shared" si="0"/>
        <v>X</v>
      </c>
      <c r="O20" s="3" t="s">
        <v>134</v>
      </c>
    </row>
    <row r="21" spans="1:15" ht="60" customHeight="1" x14ac:dyDescent="0.25">
      <c r="A21" s="67"/>
      <c r="B21" s="68"/>
      <c r="C21" s="16" t="s">
        <v>71</v>
      </c>
      <c r="D21" s="16" t="s">
        <v>72</v>
      </c>
      <c r="E21" s="16" t="s">
        <v>37</v>
      </c>
      <c r="F21" s="16" t="s">
        <v>68</v>
      </c>
      <c r="G21" s="16" t="s">
        <v>39</v>
      </c>
      <c r="H21" s="16">
        <v>15</v>
      </c>
      <c r="I21" s="16"/>
      <c r="J21" s="37" t="s">
        <v>139</v>
      </c>
      <c r="K21" s="16"/>
      <c r="L21" s="3" t="str">
        <f t="shared" si="0"/>
        <v>X</v>
      </c>
      <c r="O21" s="3" t="s">
        <v>134</v>
      </c>
    </row>
    <row r="22" spans="1:15" ht="117.75" customHeight="1" x14ac:dyDescent="0.25">
      <c r="A22" s="67"/>
      <c r="B22" s="68"/>
      <c r="C22" s="16" t="s">
        <v>73</v>
      </c>
      <c r="D22" s="16" t="s">
        <v>74</v>
      </c>
      <c r="E22" s="16" t="s">
        <v>37</v>
      </c>
      <c r="F22" s="16" t="s">
        <v>68</v>
      </c>
      <c r="G22" s="16" t="s">
        <v>39</v>
      </c>
      <c r="H22" s="16">
        <v>20</v>
      </c>
      <c r="I22" s="16"/>
      <c r="J22" s="37" t="s">
        <v>139</v>
      </c>
      <c r="K22" s="16"/>
      <c r="L22" s="3" t="str">
        <f t="shared" si="0"/>
        <v>X</v>
      </c>
      <c r="N22" s="3" t="s">
        <v>134</v>
      </c>
      <c r="O22" s="3" t="s">
        <v>134</v>
      </c>
    </row>
    <row r="23" spans="1:15" ht="60" customHeight="1" x14ac:dyDescent="0.25">
      <c r="A23" s="67"/>
      <c r="B23" s="68"/>
      <c r="C23" s="16" t="s">
        <v>75</v>
      </c>
      <c r="D23" s="16" t="s">
        <v>76</v>
      </c>
      <c r="E23" s="16" t="s">
        <v>37</v>
      </c>
      <c r="F23" s="16" t="s">
        <v>68</v>
      </c>
      <c r="G23" s="16" t="s">
        <v>39</v>
      </c>
      <c r="H23" s="16">
        <v>15</v>
      </c>
      <c r="I23" s="16"/>
      <c r="J23" s="37" t="s">
        <v>139</v>
      </c>
      <c r="K23" s="16"/>
      <c r="L23" s="3" t="str">
        <f t="shared" si="0"/>
        <v>X</v>
      </c>
      <c r="O23" s="3" t="s">
        <v>134</v>
      </c>
    </row>
    <row r="24" spans="1:15" ht="60" customHeight="1" x14ac:dyDescent="0.25">
      <c r="A24" s="67"/>
      <c r="B24" s="68"/>
      <c r="C24" s="16" t="s">
        <v>77</v>
      </c>
      <c r="D24" s="16" t="s">
        <v>78</v>
      </c>
      <c r="E24" s="16" t="s">
        <v>37</v>
      </c>
      <c r="F24" s="16" t="s">
        <v>68</v>
      </c>
      <c r="G24" s="16" t="s">
        <v>39</v>
      </c>
      <c r="H24" s="16">
        <v>10</v>
      </c>
      <c r="I24" s="16"/>
      <c r="J24" s="37" t="s">
        <v>139</v>
      </c>
      <c r="K24" s="16"/>
      <c r="L24" s="3" t="str">
        <f t="shared" si="0"/>
        <v>X</v>
      </c>
      <c r="M24" s="3" t="s">
        <v>134</v>
      </c>
      <c r="N24" s="3" t="s">
        <v>134</v>
      </c>
      <c r="O24" s="3" t="s">
        <v>134</v>
      </c>
    </row>
    <row r="25" spans="1:15" ht="60" customHeight="1" x14ac:dyDescent="0.25">
      <c r="A25" s="5"/>
      <c r="B25" s="9"/>
      <c r="C25" s="9"/>
      <c r="D25" s="5"/>
      <c r="E25" s="5"/>
      <c r="F25" s="5"/>
      <c r="G25" s="5"/>
      <c r="H25" s="39">
        <f>SUMIF(J19:J24,"SI",H19:H24)/100*B19</f>
        <v>0</v>
      </c>
      <c r="I25" s="5"/>
      <c r="J25" s="18"/>
      <c r="K25" s="5"/>
      <c r="L25" s="3" t="str">
        <f t="shared" si="0"/>
        <v/>
      </c>
    </row>
    <row r="26" spans="1:15" ht="194.45" customHeight="1" x14ac:dyDescent="0.25">
      <c r="A26" s="63" t="s">
        <v>79</v>
      </c>
      <c r="B26" s="64">
        <v>20</v>
      </c>
      <c r="C26" s="16" t="s">
        <v>80</v>
      </c>
      <c r="D26" s="16" t="s">
        <v>81</v>
      </c>
      <c r="E26" s="16" t="s">
        <v>63</v>
      </c>
      <c r="F26" s="16" t="s">
        <v>82</v>
      </c>
      <c r="G26" s="16" t="s">
        <v>39</v>
      </c>
      <c r="H26" s="16">
        <v>25</v>
      </c>
      <c r="I26" s="16"/>
      <c r="J26" s="37" t="s">
        <v>139</v>
      </c>
      <c r="K26" s="16"/>
      <c r="L26" s="3" t="str">
        <f t="shared" si="0"/>
        <v/>
      </c>
      <c r="M26" s="3" t="s">
        <v>134</v>
      </c>
      <c r="N26" s="3" t="s">
        <v>134</v>
      </c>
    </row>
    <row r="27" spans="1:15" ht="256.89999999999998" customHeight="1" x14ac:dyDescent="0.25">
      <c r="A27" s="63"/>
      <c r="B27" s="64"/>
      <c r="C27" s="16" t="s">
        <v>83</v>
      </c>
      <c r="D27" s="16" t="s">
        <v>84</v>
      </c>
      <c r="E27" s="16" t="s">
        <v>63</v>
      </c>
      <c r="F27" s="16" t="s">
        <v>129</v>
      </c>
      <c r="G27" s="16" t="s">
        <v>85</v>
      </c>
      <c r="H27" s="16">
        <v>25</v>
      </c>
      <c r="I27" s="16"/>
      <c r="J27" s="37" t="s">
        <v>139</v>
      </c>
      <c r="K27" s="16"/>
      <c r="L27" s="3" t="str">
        <f t="shared" si="0"/>
        <v>X</v>
      </c>
      <c r="O27" s="3" t="s">
        <v>134</v>
      </c>
    </row>
    <row r="28" spans="1:15" ht="111" customHeight="1" x14ac:dyDescent="0.25">
      <c r="A28" s="63"/>
      <c r="B28" s="64"/>
      <c r="C28" s="16" t="s">
        <v>86</v>
      </c>
      <c r="D28" s="16" t="s">
        <v>87</v>
      </c>
      <c r="E28" s="16" t="s">
        <v>63</v>
      </c>
      <c r="F28" s="16" t="s">
        <v>88</v>
      </c>
      <c r="G28" s="16" t="s">
        <v>39</v>
      </c>
      <c r="H28" s="16" t="s">
        <v>141</v>
      </c>
      <c r="I28" s="16"/>
      <c r="J28" s="37" t="s">
        <v>139</v>
      </c>
      <c r="K28" s="16"/>
      <c r="L28" s="3" t="str">
        <f t="shared" si="0"/>
        <v/>
      </c>
      <c r="N28" s="3" t="s">
        <v>134</v>
      </c>
    </row>
    <row r="29" spans="1:15" ht="190.15" customHeight="1" x14ac:dyDescent="0.25">
      <c r="A29" s="63"/>
      <c r="B29" s="64"/>
      <c r="C29" s="16" t="s">
        <v>89</v>
      </c>
      <c r="D29" s="16" t="s">
        <v>90</v>
      </c>
      <c r="E29" s="16" t="s">
        <v>63</v>
      </c>
      <c r="F29" s="16" t="s">
        <v>130</v>
      </c>
      <c r="G29" s="16" t="s">
        <v>91</v>
      </c>
      <c r="H29" s="16">
        <v>25</v>
      </c>
      <c r="I29" s="16"/>
      <c r="J29" s="37" t="s">
        <v>139</v>
      </c>
      <c r="K29" s="16"/>
      <c r="L29" s="3" t="str">
        <f t="shared" si="0"/>
        <v>X</v>
      </c>
      <c r="O29" s="3" t="s">
        <v>134</v>
      </c>
    </row>
    <row r="30" spans="1:15" ht="63.75" x14ac:dyDescent="0.25">
      <c r="A30" s="63"/>
      <c r="B30" s="64"/>
      <c r="C30" s="16" t="s">
        <v>92</v>
      </c>
      <c r="D30" s="16" t="s">
        <v>93</v>
      </c>
      <c r="E30" s="16" t="s">
        <v>63</v>
      </c>
      <c r="F30" s="16" t="s">
        <v>94</v>
      </c>
      <c r="G30" s="16" t="s">
        <v>39</v>
      </c>
      <c r="H30" s="16">
        <v>20</v>
      </c>
      <c r="I30" s="16"/>
      <c r="J30" s="37" t="s">
        <v>139</v>
      </c>
      <c r="K30" s="16"/>
      <c r="L30" s="3" t="str">
        <f t="shared" si="0"/>
        <v>X</v>
      </c>
      <c r="O30" s="3" t="s">
        <v>134</v>
      </c>
    </row>
    <row r="31" spans="1:15" ht="90.75" customHeight="1" x14ac:dyDescent="0.25">
      <c r="A31" s="63"/>
      <c r="B31" s="64"/>
      <c r="C31" s="16" t="s">
        <v>95</v>
      </c>
      <c r="D31" s="16" t="s">
        <v>96</v>
      </c>
      <c r="E31" s="16" t="s">
        <v>63</v>
      </c>
      <c r="F31" s="16" t="s">
        <v>97</v>
      </c>
      <c r="G31" s="16" t="s">
        <v>39</v>
      </c>
      <c r="H31" s="16">
        <v>20</v>
      </c>
      <c r="I31" s="16"/>
      <c r="J31" s="37" t="s">
        <v>139</v>
      </c>
      <c r="K31" s="16"/>
      <c r="L31" s="3" t="str">
        <f t="shared" si="0"/>
        <v>X</v>
      </c>
      <c r="O31" s="3" t="s">
        <v>134</v>
      </c>
    </row>
    <row r="32" spans="1:15" ht="108" customHeight="1" x14ac:dyDescent="0.25">
      <c r="A32" s="63"/>
      <c r="B32" s="64"/>
      <c r="C32" s="16" t="s">
        <v>98</v>
      </c>
      <c r="D32" s="16" t="s">
        <v>99</v>
      </c>
      <c r="E32" s="16" t="s">
        <v>63</v>
      </c>
      <c r="F32" s="16" t="s">
        <v>100</v>
      </c>
      <c r="G32" s="16" t="s">
        <v>39</v>
      </c>
      <c r="H32" s="16">
        <v>10</v>
      </c>
      <c r="I32" s="16"/>
      <c r="J32" s="37" t="s">
        <v>139</v>
      </c>
      <c r="K32" s="16"/>
      <c r="L32" s="3" t="str">
        <f t="shared" si="0"/>
        <v>X</v>
      </c>
      <c r="O32" s="3" t="s">
        <v>134</v>
      </c>
    </row>
    <row r="33" spans="1:15" ht="71.25" customHeight="1" x14ac:dyDescent="0.25">
      <c r="A33" s="72" t="s">
        <v>101</v>
      </c>
      <c r="B33" s="72"/>
      <c r="C33" s="72"/>
      <c r="D33" s="72"/>
      <c r="E33" s="72"/>
      <c r="F33" s="72"/>
      <c r="G33" s="72"/>
      <c r="H33" s="30"/>
      <c r="I33" s="30"/>
      <c r="J33" s="30"/>
      <c r="K33" s="30"/>
      <c r="L33" s="3" t="str">
        <f t="shared" si="0"/>
        <v/>
      </c>
    </row>
    <row r="34" spans="1:15" ht="60" customHeight="1" x14ac:dyDescent="0.25">
      <c r="A34" s="19"/>
      <c r="B34" s="20"/>
      <c r="C34" s="20"/>
      <c r="D34" s="19"/>
      <c r="E34" s="19"/>
      <c r="F34" s="19"/>
      <c r="G34" s="19"/>
      <c r="H34" s="40">
        <f>SUMIF(J26:J32,"SI",H26:H32)/100*B26</f>
        <v>0</v>
      </c>
      <c r="I34" s="19"/>
      <c r="J34" s="21"/>
      <c r="K34" s="19"/>
      <c r="L34" s="3" t="str">
        <f t="shared" si="0"/>
        <v/>
      </c>
    </row>
    <row r="35" spans="1:15" ht="186" customHeight="1" x14ac:dyDescent="0.25">
      <c r="A35" s="63" t="s">
        <v>102</v>
      </c>
      <c r="B35" s="64">
        <v>20</v>
      </c>
      <c r="C35" s="16" t="s">
        <v>103</v>
      </c>
      <c r="D35" s="16" t="s">
        <v>104</v>
      </c>
      <c r="E35" s="16" t="s">
        <v>63</v>
      </c>
      <c r="F35" s="16" t="s">
        <v>128</v>
      </c>
      <c r="G35" s="16" t="s">
        <v>39</v>
      </c>
      <c r="H35" s="16">
        <v>40</v>
      </c>
      <c r="I35" s="16"/>
      <c r="J35" s="37" t="s">
        <v>139</v>
      </c>
      <c r="K35" s="16"/>
      <c r="L35" s="3" t="str">
        <f t="shared" si="0"/>
        <v>X</v>
      </c>
      <c r="M35" s="3" t="s">
        <v>134</v>
      </c>
      <c r="N35" s="3" t="s">
        <v>134</v>
      </c>
      <c r="O35" s="3" t="s">
        <v>134</v>
      </c>
    </row>
    <row r="36" spans="1:15" ht="95.45" customHeight="1" x14ac:dyDescent="0.25">
      <c r="A36" s="63"/>
      <c r="B36" s="64"/>
      <c r="C36" s="16" t="s">
        <v>105</v>
      </c>
      <c r="D36" s="16" t="s">
        <v>106</v>
      </c>
      <c r="E36" s="16" t="s">
        <v>63</v>
      </c>
      <c r="F36" s="16" t="s">
        <v>107</v>
      </c>
      <c r="G36" s="16" t="s">
        <v>39</v>
      </c>
      <c r="H36" s="16">
        <v>30</v>
      </c>
      <c r="I36" s="16"/>
      <c r="J36" s="37" t="s">
        <v>139</v>
      </c>
      <c r="K36" s="16"/>
      <c r="L36" s="3" t="str">
        <f t="shared" si="0"/>
        <v>X</v>
      </c>
      <c r="O36" s="3" t="s">
        <v>134</v>
      </c>
    </row>
    <row r="37" spans="1:15" ht="96" customHeight="1" x14ac:dyDescent="0.25">
      <c r="A37" s="63"/>
      <c r="B37" s="64"/>
      <c r="C37" s="16" t="s">
        <v>108</v>
      </c>
      <c r="D37" s="16" t="s">
        <v>109</v>
      </c>
      <c r="E37" s="16" t="s">
        <v>63</v>
      </c>
      <c r="F37" s="16" t="s">
        <v>110</v>
      </c>
      <c r="G37" s="16" t="s">
        <v>39</v>
      </c>
      <c r="H37" s="16">
        <v>30</v>
      </c>
      <c r="I37" s="16"/>
      <c r="J37" s="37" t="s">
        <v>139</v>
      </c>
      <c r="K37" s="16"/>
      <c r="L37" s="3" t="str">
        <f t="shared" si="0"/>
        <v>X</v>
      </c>
      <c r="O37" s="3" t="s">
        <v>134</v>
      </c>
    </row>
    <row r="38" spans="1:15" ht="60" customHeight="1" x14ac:dyDescent="0.25">
      <c r="A38" s="19"/>
      <c r="B38" s="20"/>
      <c r="C38" s="20"/>
      <c r="D38" s="19"/>
      <c r="E38" s="19"/>
      <c r="F38" s="19"/>
      <c r="G38" s="19"/>
      <c r="H38" s="40">
        <f>SUMIF(J35:J37,"SI",H35:H37)/100*B35</f>
        <v>0</v>
      </c>
      <c r="I38" s="21"/>
      <c r="J38" s="21"/>
      <c r="K38" s="19"/>
      <c r="L38" s="3" t="str">
        <f t="shared" si="0"/>
        <v/>
      </c>
    </row>
    <row r="39" spans="1:15" ht="112.9" customHeight="1" x14ac:dyDescent="0.25">
      <c r="A39" s="63" t="s">
        <v>111</v>
      </c>
      <c r="B39" s="64">
        <v>20</v>
      </c>
      <c r="C39" s="16" t="s">
        <v>112</v>
      </c>
      <c r="D39" s="16" t="s">
        <v>113</v>
      </c>
      <c r="E39" s="16" t="s">
        <v>37</v>
      </c>
      <c r="F39" s="16" t="s">
        <v>68</v>
      </c>
      <c r="G39" s="16" t="s">
        <v>39</v>
      </c>
      <c r="H39" s="16">
        <v>20</v>
      </c>
      <c r="I39" s="16"/>
      <c r="J39" s="37" t="s">
        <v>139</v>
      </c>
      <c r="K39" s="16"/>
      <c r="L39" s="3" t="str">
        <f t="shared" si="0"/>
        <v>X</v>
      </c>
      <c r="O39" s="3" t="s">
        <v>134</v>
      </c>
    </row>
    <row r="40" spans="1:15" ht="121.5" customHeight="1" x14ac:dyDescent="0.25">
      <c r="A40" s="63"/>
      <c r="B40" s="64"/>
      <c r="C40" s="16" t="s">
        <v>114</v>
      </c>
      <c r="D40" s="16" t="s">
        <v>115</v>
      </c>
      <c r="E40" s="16" t="s">
        <v>37</v>
      </c>
      <c r="F40" s="16" t="s">
        <v>68</v>
      </c>
      <c r="G40" s="16" t="s">
        <v>39</v>
      </c>
      <c r="H40" s="16">
        <v>35</v>
      </c>
      <c r="I40" s="16"/>
      <c r="J40" s="37" t="s">
        <v>139</v>
      </c>
      <c r="K40" s="16"/>
      <c r="L40" s="3" t="str">
        <f t="shared" si="0"/>
        <v>X</v>
      </c>
      <c r="M40" s="3" t="s">
        <v>134</v>
      </c>
      <c r="N40" s="3" t="s">
        <v>134</v>
      </c>
      <c r="O40" s="3" t="s">
        <v>134</v>
      </c>
    </row>
    <row r="41" spans="1:15" ht="85.5" customHeight="1" x14ac:dyDescent="0.25">
      <c r="A41" s="63"/>
      <c r="B41" s="64"/>
      <c r="C41" s="16" t="s">
        <v>116</v>
      </c>
      <c r="D41" s="16" t="s">
        <v>117</v>
      </c>
      <c r="E41" s="16" t="s">
        <v>37</v>
      </c>
      <c r="F41" s="16" t="s">
        <v>68</v>
      </c>
      <c r="G41" s="16" t="s">
        <v>39</v>
      </c>
      <c r="H41" s="16">
        <v>25</v>
      </c>
      <c r="I41" s="16"/>
      <c r="J41" s="37" t="s">
        <v>139</v>
      </c>
      <c r="K41" s="16"/>
      <c r="L41" s="3" t="str">
        <f t="shared" si="0"/>
        <v>X</v>
      </c>
      <c r="M41" s="3" t="s">
        <v>134</v>
      </c>
      <c r="N41" s="3" t="s">
        <v>134</v>
      </c>
      <c r="O41" s="3" t="s">
        <v>134</v>
      </c>
    </row>
    <row r="42" spans="1:15" ht="172.9" customHeight="1" x14ac:dyDescent="0.25">
      <c r="A42" s="63"/>
      <c r="B42" s="64"/>
      <c r="C42" s="16" t="s">
        <v>118</v>
      </c>
      <c r="D42" s="16" t="s">
        <v>119</v>
      </c>
      <c r="E42" s="16" t="s">
        <v>63</v>
      </c>
      <c r="F42" s="16" t="s">
        <v>131</v>
      </c>
      <c r="G42" s="16" t="s">
        <v>120</v>
      </c>
      <c r="H42" s="16">
        <v>10</v>
      </c>
      <c r="I42" s="16"/>
      <c r="J42" s="37" t="s">
        <v>139</v>
      </c>
      <c r="K42" s="16"/>
      <c r="L42" s="3" t="str">
        <f t="shared" si="0"/>
        <v>X</v>
      </c>
      <c r="O42" s="3" t="s">
        <v>134</v>
      </c>
    </row>
    <row r="43" spans="1:15" ht="184.9" customHeight="1" x14ac:dyDescent="0.25">
      <c r="A43" s="63"/>
      <c r="B43" s="64"/>
      <c r="C43" s="16" t="s">
        <v>121</v>
      </c>
      <c r="D43" s="16" t="s">
        <v>122</v>
      </c>
      <c r="E43" s="16" t="s">
        <v>63</v>
      </c>
      <c r="F43" s="16" t="s">
        <v>131</v>
      </c>
      <c r="G43" s="16" t="s">
        <v>120</v>
      </c>
      <c r="H43" s="16">
        <v>10</v>
      </c>
      <c r="I43" s="16"/>
      <c r="J43" s="37" t="s">
        <v>139</v>
      </c>
      <c r="K43" s="16"/>
      <c r="L43" s="3" t="str">
        <f t="shared" si="0"/>
        <v>X</v>
      </c>
      <c r="O43" s="3" t="s">
        <v>134</v>
      </c>
    </row>
    <row r="44" spans="1:15" ht="60" customHeight="1" x14ac:dyDescent="0.25">
      <c r="A44" s="6"/>
      <c r="B44" s="10"/>
      <c r="C44" s="10"/>
      <c r="D44" s="6"/>
      <c r="E44" s="6"/>
      <c r="F44" s="6"/>
      <c r="G44" s="6"/>
      <c r="H44" s="38">
        <f>SUMIF(J39:J43,"SI",H39:H43)/100*B39</f>
        <v>0</v>
      </c>
      <c r="I44" s="6"/>
      <c r="J44" s="6"/>
      <c r="K44" s="6"/>
    </row>
    <row r="45" spans="1:15" ht="60" customHeight="1" x14ac:dyDescent="0.25"/>
    <row r="46" spans="1:15" ht="60" customHeight="1" x14ac:dyDescent="0.25">
      <c r="A46" s="7" t="s">
        <v>123</v>
      </c>
      <c r="B46" s="8">
        <f>H44+H38+H34+H25+H18+H12</f>
        <v>0</v>
      </c>
      <c r="C46" s="41">
        <f>VLOOKUP($B$3,$A$56:$B$59,2,FALSE)</f>
        <v>100</v>
      </c>
    </row>
    <row r="48" spans="1:15" ht="63" x14ac:dyDescent="0.25">
      <c r="A48" s="7" t="s">
        <v>133</v>
      </c>
      <c r="B48" s="32">
        <f>B46/C46</f>
        <v>0</v>
      </c>
    </row>
    <row r="49" spans="1:3" x14ac:dyDescent="0.25">
      <c r="B49" s="31"/>
    </row>
    <row r="52" spans="1:3" s="42" customFormat="1" x14ac:dyDescent="0.25"/>
    <row r="53" spans="1:3" s="42" customFormat="1" x14ac:dyDescent="0.25"/>
    <row r="54" spans="1:3" s="42" customFormat="1" x14ac:dyDescent="0.25"/>
    <row r="55" spans="1:3" s="42" customFormat="1" x14ac:dyDescent="0.25">
      <c r="B55" s="43">
        <v>1</v>
      </c>
      <c r="C55" s="43">
        <v>0.6</v>
      </c>
    </row>
    <row r="56" spans="1:3" s="42" customFormat="1" x14ac:dyDescent="0.25">
      <c r="A56" s="41" t="s">
        <v>6</v>
      </c>
      <c r="B56" s="42">
        <v>35.25</v>
      </c>
      <c r="C56" s="42">
        <v>21</v>
      </c>
    </row>
    <row r="57" spans="1:3" s="42" customFormat="1" x14ac:dyDescent="0.25">
      <c r="A57" s="41" t="s">
        <v>9</v>
      </c>
      <c r="B57" s="42">
        <v>50.5</v>
      </c>
      <c r="C57" s="42">
        <v>29</v>
      </c>
    </row>
    <row r="58" spans="1:3" s="42" customFormat="1" x14ac:dyDescent="0.25">
      <c r="A58" s="41" t="s">
        <v>12</v>
      </c>
      <c r="B58" s="42">
        <v>100</v>
      </c>
      <c r="C58" s="42">
        <f>B58*0.6</f>
        <v>60</v>
      </c>
    </row>
    <row r="59" spans="1:3" s="42" customFormat="1" x14ac:dyDescent="0.25">
      <c r="A59" s="41" t="s">
        <v>15</v>
      </c>
      <c r="B59" s="42">
        <v>100</v>
      </c>
      <c r="C59" s="42">
        <f>B59*0.6</f>
        <v>60</v>
      </c>
    </row>
    <row r="60" spans="1:3" s="42" customFormat="1" x14ac:dyDescent="0.25"/>
    <row r="61" spans="1:3" s="42" customFormat="1" x14ac:dyDescent="0.25"/>
    <row r="62" spans="1:3" s="42" customFormat="1" x14ac:dyDescent="0.25"/>
    <row r="63" spans="1:3" s="42" customFormat="1" x14ac:dyDescent="0.25"/>
    <row r="64" spans="1:3" s="42" customFormat="1" x14ac:dyDescent="0.25"/>
    <row r="65" s="42" customFormat="1" x14ac:dyDescent="0.25"/>
  </sheetData>
  <sheetProtection formatColumns="0" formatRows="0"/>
  <protectedRanges>
    <protectedRange sqref="A3:B3" name="Range9"/>
    <protectedRange sqref="I26 I28" name="Range5"/>
    <protectedRange sqref="J26:J32 I5:J11 I13:J17 I19:J24 I27 I29:I32 I35:J37 I39:J43" name="Range1"/>
  </protectedRanges>
  <autoFilter ref="A4:O44" xr:uid="{00000000-0001-0000-0100-000000000000}">
    <filterColumn colId="2" showButton="0"/>
  </autoFilter>
  <dataConsolidate>
    <dataRefs count="1">
      <dataRef ref="B2" sheet="KPI" r:id="rId1"/>
    </dataRefs>
  </dataConsolidate>
  <mergeCells count="15">
    <mergeCell ref="A1:K1"/>
    <mergeCell ref="A13:A17"/>
    <mergeCell ref="A39:A43"/>
    <mergeCell ref="B39:B43"/>
    <mergeCell ref="C4:D4"/>
    <mergeCell ref="A5:A11"/>
    <mergeCell ref="B5:B11"/>
    <mergeCell ref="B13:B17"/>
    <mergeCell ref="A19:A24"/>
    <mergeCell ref="A35:A37"/>
    <mergeCell ref="B19:B24"/>
    <mergeCell ref="B35:B37"/>
    <mergeCell ref="B26:B32"/>
    <mergeCell ref="A26:A32"/>
    <mergeCell ref="A33:G33"/>
  </mergeCells>
  <phoneticPr fontId="10" type="noConversion"/>
  <conditionalFormatting sqref="B48">
    <cfRule type="cellIs" dxfId="8" priority="30" operator="greaterThan">
      <formula>0.6</formula>
    </cfRule>
    <cfRule type="cellIs" dxfId="7" priority="31" operator="greaterThan">
      <formula>0.4</formula>
    </cfRule>
    <cfRule type="cellIs" dxfId="6" priority="32" operator="lessThanOrEqual">
      <formula>0.4</formula>
    </cfRule>
  </conditionalFormatting>
  <conditionalFormatting sqref="C5:K11">
    <cfRule type="expression" dxfId="5" priority="16">
      <formula>$L5=""</formula>
    </cfRule>
  </conditionalFormatting>
  <conditionalFormatting sqref="C13:K17">
    <cfRule type="expression" dxfId="4" priority="6">
      <formula>$L13=""</formula>
    </cfRule>
  </conditionalFormatting>
  <conditionalFormatting sqref="C19:K24">
    <cfRule type="expression" dxfId="3" priority="5">
      <formula>$L19=""</formula>
    </cfRule>
  </conditionalFormatting>
  <conditionalFormatting sqref="C26:K32">
    <cfRule type="expression" dxfId="2" priority="3">
      <formula>$L26=""</formula>
    </cfRule>
  </conditionalFormatting>
  <conditionalFormatting sqref="C35:K37">
    <cfRule type="expression" dxfId="1" priority="2">
      <formula>$L35=""</formula>
    </cfRule>
  </conditionalFormatting>
  <conditionalFormatting sqref="C39:K43">
    <cfRule type="expression" dxfId="0" priority="1">
      <formula>$L39=""</formula>
    </cfRule>
  </conditionalFormatting>
  <dataValidations count="1">
    <dataValidation type="list" allowBlank="1" showInputMessage="1" showErrorMessage="1" sqref="J39:J43 J13:J17 J19:J24 J26:J32 J35:J37 J5:J11" xr:uid="{FD4AE3DF-B131-4B8F-AEC8-91A8F43E8C3D}">
      <formula1>ESITO</formula1>
    </dataValidation>
  </dataValidations>
  <hyperlinks>
    <hyperlink ref="G27" location="'ESEMPIO KPI SETTORE INDUSTRIALE'!A1" display=" Istat, Rilevazione sulle Forze di lavoro." xr:uid="{53CA7BE4-B48D-49B9-86F1-92DF93A71DD6}"/>
    <hyperlink ref="G29" location="'ESEMPIO KPI SETTORE INDUSTRIALE'!A1" display="'ESEMPIO KPI SETTORE INDUSTRIALE'!A1" xr:uid="{AFE3B10A-4693-4D3D-B714-4FD6E5428BAE}"/>
  </hyperlinks>
  <pageMargins left="0.7" right="0.7" top="0.75" bottom="0.75" header="0.3" footer="0.3"/>
  <pageSetup paperSize="9" orientation="portrait" verticalDpi="597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'Istruzioni di utilizzo'!$B$5:$B$8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Istruzioni di utilizzo</vt:lpstr>
      <vt:lpstr>KPI</vt:lpstr>
      <vt:lpstr>ESITO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2024-12-10T16:07:16Z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a60d57e-af5b-4752-ac57-3e4f28ca11dc_Enabled">
    <vt:lpwstr>true</vt:lpwstr>
  </property>
  <property fmtid="{D5CDD505-2E9C-101B-9397-08002B2CF9AE}" pid="3" name="MSIP_Label_ea60d57e-af5b-4752-ac57-3e4f28ca11dc_SetDate">
    <vt:lpwstr>2021-05-06T09:18:22Z</vt:lpwstr>
  </property>
  <property fmtid="{D5CDD505-2E9C-101B-9397-08002B2CF9AE}" pid="4" name="MSIP_Label_ea60d57e-af5b-4752-ac57-3e4f28ca11dc_Method">
    <vt:lpwstr>Standard</vt:lpwstr>
  </property>
  <property fmtid="{D5CDD505-2E9C-101B-9397-08002B2CF9AE}" pid="5" name="MSIP_Label_ea60d57e-af5b-4752-ac57-3e4f28ca11dc_Name">
    <vt:lpwstr>ea60d57e-af5b-4752-ac57-3e4f28ca11dc</vt:lpwstr>
  </property>
  <property fmtid="{D5CDD505-2E9C-101B-9397-08002B2CF9AE}" pid="6" name="MSIP_Label_ea60d57e-af5b-4752-ac57-3e4f28ca11dc_SiteId">
    <vt:lpwstr>36da45f1-dd2c-4d1f-af13-5abe46b99921</vt:lpwstr>
  </property>
  <property fmtid="{D5CDD505-2E9C-101B-9397-08002B2CF9AE}" pid="7" name="MSIP_Label_ea60d57e-af5b-4752-ac57-3e4f28ca11dc_ActionId">
    <vt:lpwstr>abcfcc19-0ad3-438a-94cb-5e1ada2b5b69</vt:lpwstr>
  </property>
  <property fmtid="{D5CDD505-2E9C-101B-9397-08002B2CF9AE}" pid="8" name="MSIP_Label_ea60d57e-af5b-4752-ac57-3e4f28ca11dc_ContentBits">
    <vt:lpwstr>0</vt:lpwstr>
  </property>
  <property fmtid="{D5CDD505-2E9C-101B-9397-08002B2CF9AE}" pid="9" name="MSIP_Label_a6175487-42af-4492-84fe-2b4054e011bd_Enabled">
    <vt:lpwstr>true</vt:lpwstr>
  </property>
  <property fmtid="{D5CDD505-2E9C-101B-9397-08002B2CF9AE}" pid="10" name="MSIP_Label_a6175487-42af-4492-84fe-2b4054e011bd_SetDate">
    <vt:lpwstr>2022-03-10T08:21:09Z</vt:lpwstr>
  </property>
  <property fmtid="{D5CDD505-2E9C-101B-9397-08002B2CF9AE}" pid="11" name="MSIP_Label_a6175487-42af-4492-84fe-2b4054e011bd_Method">
    <vt:lpwstr>Privileged</vt:lpwstr>
  </property>
  <property fmtid="{D5CDD505-2E9C-101B-9397-08002B2CF9AE}" pid="12" name="MSIP_Label_a6175487-42af-4492-84fe-2b4054e011bd_Name">
    <vt:lpwstr>Public</vt:lpwstr>
  </property>
  <property fmtid="{D5CDD505-2E9C-101B-9397-08002B2CF9AE}" pid="13" name="MSIP_Label_a6175487-42af-4492-84fe-2b4054e011bd_SiteId">
    <vt:lpwstr>76e3e3ff-fce0-45ec-a946-bc44d69a9b7e</vt:lpwstr>
  </property>
  <property fmtid="{D5CDD505-2E9C-101B-9397-08002B2CF9AE}" pid="14" name="MSIP_Label_a6175487-42af-4492-84fe-2b4054e011bd_ActionId">
    <vt:lpwstr>1427d4ea-1756-4d91-ad5c-d64f6a8997b9</vt:lpwstr>
  </property>
  <property fmtid="{D5CDD505-2E9C-101B-9397-08002B2CF9AE}" pid="15" name="MSIP_Label_a6175487-42af-4492-84fe-2b4054e011bd_ContentBits">
    <vt:lpwstr>0</vt:lpwstr>
  </property>
</Properties>
</file>